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900" windowWidth="27820" windowHeight="14920" tabRatio="200" activeTab="1"/>
  </bookViews>
  <sheets>
    <sheet name="Prép C5" sheetId="1" r:id="rId1"/>
    <sheet name="Corrigé C6AB" sheetId="2" r:id="rId2"/>
  </sheets>
  <externalReferences>
    <externalReference r:id="rId5"/>
    <externalReference r:id="rId6"/>
  </externalReferences>
  <definedNames>
    <definedName name="Aaron">'[1]TD6'!$A$71:$A$271</definedName>
    <definedName name="mel">'[2]TD7'!$A$60:$A$259</definedName>
    <definedName name="melissa">'[2]TD6'!$B$61:$B$260</definedName>
    <definedName name="_xlnm.Print_Area" localSheetId="1">'Corrigé C6AB'!$A$53:$Q$105</definedName>
  </definedNames>
  <calcPr fullCalcOnLoad="1"/>
</workbook>
</file>

<file path=xl/sharedStrings.xml><?xml version="1.0" encoding="utf-8"?>
<sst xmlns="http://schemas.openxmlformats.org/spreadsheetml/2006/main" count="174" uniqueCount="81">
  <si>
    <t>A</t>
  </si>
  <si>
    <t>B</t>
  </si>
  <si>
    <t>C</t>
  </si>
  <si>
    <t>D</t>
  </si>
  <si>
    <t>E</t>
  </si>
  <si>
    <t>F</t>
  </si>
  <si>
    <t>G</t>
  </si>
  <si>
    <t>H</t>
  </si>
  <si>
    <t>xi</t>
  </si>
  <si>
    <t>Int. de normalité G</t>
  </si>
  <si>
    <t>Int. de normalité F</t>
  </si>
  <si>
    <t>Int. de normalité G+F</t>
  </si>
  <si>
    <r>
      <t>H2</t>
    </r>
    <r>
      <rPr>
        <sz val="12"/>
        <rFont val="Times New Roman"/>
        <family val="0"/>
      </rPr>
      <t xml:space="preserve"> : </t>
    </r>
    <r>
      <rPr>
        <sz val="12"/>
        <color indexed="9"/>
        <rFont val="Times New Roman"/>
        <family val="0"/>
      </rPr>
      <t>.</t>
    </r>
    <r>
      <rPr>
        <sz val="12"/>
        <rFont val="Times New Roman"/>
        <family val="0"/>
      </rPr>
      <t xml:space="preserve">=   E2 / E$10  </t>
    </r>
    <r>
      <rPr>
        <sz val="12"/>
        <color indexed="9"/>
        <rFont val="Times New Roman"/>
        <family val="0"/>
      </rPr>
      <t>.</t>
    </r>
    <r>
      <rPr>
        <b/>
        <sz val="12"/>
        <rFont val="Times New Roman"/>
        <family val="0"/>
      </rPr>
      <t>                 I2</t>
    </r>
    <r>
      <rPr>
        <sz val="12"/>
        <rFont val="Times New Roman"/>
        <family val="0"/>
      </rPr>
      <t xml:space="preserve">: </t>
    </r>
    <r>
      <rPr>
        <sz val="12"/>
        <color indexed="9"/>
        <rFont val="Times New Roman"/>
        <family val="0"/>
      </rPr>
      <t>.</t>
    </r>
    <r>
      <rPr>
        <sz val="12"/>
        <rFont val="Times New Roman"/>
        <family val="0"/>
      </rPr>
      <t xml:space="preserve">=  H2  </t>
    </r>
    <r>
      <rPr>
        <sz val="12"/>
        <color indexed="9"/>
        <rFont val="Times New Roman"/>
        <family val="0"/>
      </rPr>
      <t xml:space="preserve">.                 </t>
    </r>
    <r>
      <rPr>
        <b/>
        <sz val="12"/>
        <rFont val="Times New Roman"/>
        <family val="0"/>
      </rPr>
      <t>     I3:</t>
    </r>
    <r>
      <rPr>
        <sz val="12"/>
        <rFont val="Times New Roman"/>
        <family val="0"/>
      </rPr>
      <t> </t>
    </r>
    <r>
      <rPr>
        <sz val="12"/>
        <color indexed="9"/>
        <rFont val="Times New Roman"/>
        <family val="0"/>
      </rPr>
      <t>.</t>
    </r>
    <r>
      <rPr>
        <sz val="12"/>
        <rFont val="Times New Roman"/>
        <family val="0"/>
      </rPr>
      <t xml:space="preserve">=  I2 + H3  </t>
    </r>
    <r>
      <rPr>
        <sz val="12"/>
        <color indexed="9"/>
        <rFont val="Times New Roman"/>
        <family val="0"/>
      </rPr>
      <t>.</t>
    </r>
  </si>
  <si>
    <t>Int. de normalité G+F</t>
  </si>
  <si>
    <r>
      <t>E2</t>
    </r>
    <r>
      <rPr>
        <sz val="12"/>
        <rFont val="Times New Roman"/>
        <family val="0"/>
      </rPr>
      <t xml:space="preserve"> : </t>
    </r>
    <r>
      <rPr>
        <sz val="12"/>
        <color indexed="9"/>
        <rFont val="Times New Roman"/>
        <family val="0"/>
      </rPr>
      <t>.</t>
    </r>
    <r>
      <rPr>
        <sz val="12"/>
        <rFont val="Times New Roman"/>
        <family val="0"/>
      </rPr>
      <t>= C2 + D2</t>
    </r>
    <r>
      <rPr>
        <sz val="12"/>
        <color indexed="9"/>
        <rFont val="Times New Roman"/>
        <family val="0"/>
      </rPr>
      <t>.</t>
    </r>
    <r>
      <rPr>
        <b/>
        <sz val="12"/>
        <rFont val="Times New Roman"/>
        <family val="0"/>
      </rPr>
      <t xml:space="preserve">                       F2</t>
    </r>
    <r>
      <rPr>
        <sz val="12"/>
        <rFont val="Times New Roman"/>
        <family val="0"/>
      </rPr>
      <t xml:space="preserve">: </t>
    </r>
    <r>
      <rPr>
        <sz val="12"/>
        <color indexed="9"/>
        <rFont val="Times New Roman"/>
        <family val="0"/>
      </rPr>
      <t>.</t>
    </r>
    <r>
      <rPr>
        <sz val="12"/>
        <rFont val="Times New Roman"/>
        <family val="0"/>
      </rPr>
      <t>= C2 / C$10</t>
    </r>
    <r>
      <rPr>
        <sz val="12"/>
        <color indexed="9"/>
        <rFont val="Times New Roman"/>
        <family val="0"/>
      </rPr>
      <t>.</t>
    </r>
    <r>
      <rPr>
        <b/>
        <sz val="12"/>
        <rFont val="Times New Roman"/>
        <family val="0"/>
      </rPr>
      <t xml:space="preserve">                    G2</t>
    </r>
    <r>
      <rPr>
        <sz val="12"/>
        <rFont val="Times New Roman"/>
        <family val="0"/>
      </rPr>
      <t xml:space="preserve">: </t>
    </r>
    <r>
      <rPr>
        <sz val="12"/>
        <color indexed="9"/>
        <rFont val="Times New Roman"/>
        <family val="0"/>
      </rPr>
      <t>.</t>
    </r>
    <r>
      <rPr>
        <sz val="12"/>
        <rFont val="Times New Roman"/>
        <family val="0"/>
      </rPr>
      <t>=  D2 / D$10</t>
    </r>
    <r>
      <rPr>
        <sz val="12"/>
        <color indexed="9"/>
        <rFont val="Times New Roman"/>
        <family val="0"/>
      </rPr>
      <t>.</t>
    </r>
  </si>
  <si>
    <t>Centres</t>
  </si>
  <si>
    <t>Effectifs</t>
  </si>
  <si>
    <t>Garçons</t>
  </si>
  <si>
    <t>Filles</t>
  </si>
  <si>
    <t>Totaux</t>
  </si>
  <si>
    <t>G + F</t>
  </si>
  <si>
    <t>Fréq. G</t>
  </si>
  <si>
    <t>(%)</t>
  </si>
  <si>
    <t>Fréq. F</t>
  </si>
  <si>
    <t>Fréq.G+F</t>
  </si>
  <si>
    <t>Fréq. Cum</t>
  </si>
  <si>
    <t>G+F (%)</t>
  </si>
  <si>
    <t>Moyennes</t>
  </si>
  <si>
    <r>
      <t>1</t>
    </r>
    <r>
      <rPr>
        <b/>
        <vertAlign val="superscript"/>
        <sz val="12"/>
        <rFont val="Times New Roman"/>
        <family val="0"/>
      </rPr>
      <t>er</t>
    </r>
    <r>
      <rPr>
        <b/>
        <sz val="12"/>
        <rFont val="Times New Roman"/>
        <family val="0"/>
      </rPr>
      <t>Quartiles</t>
    </r>
  </si>
  <si>
    <t>Médianes</t>
  </si>
  <si>
    <r>
      <t>3</t>
    </r>
    <r>
      <rPr>
        <b/>
        <vertAlign val="superscript"/>
        <sz val="12"/>
        <rFont val="Times New Roman"/>
        <family val="0"/>
      </rPr>
      <t>e</t>
    </r>
    <r>
      <rPr>
        <b/>
        <sz val="12"/>
        <rFont val="Times New Roman"/>
        <family val="0"/>
      </rPr>
      <t xml:space="preserve"> Quartiles</t>
    </r>
  </si>
  <si>
    <t>Ecarts Types</t>
  </si>
  <si>
    <t>[43 ; 47]</t>
  </si>
  <si>
    <t>[38 ; 42]</t>
  </si>
  <si>
    <t>[48 ; 52]</t>
  </si>
  <si>
    <t>[53 ; 57]</t>
  </si>
  <si>
    <t>[58 ; 62]</t>
  </si>
  <si>
    <t>[63 ; 67]</t>
  </si>
  <si>
    <t>[68 ; 72]</t>
  </si>
  <si>
    <t>Kg</t>
  </si>
  <si>
    <t>Poids</t>
  </si>
  <si>
    <t>xi (Kg)</t>
  </si>
  <si>
    <t>[73 ; 77]</t>
  </si>
  <si>
    <t>Produits</t>
  </si>
  <si>
    <t>xi fi (G+F)</t>
  </si>
  <si>
    <t>xifi(G)</t>
  </si>
  <si>
    <t>xifi(F)</t>
  </si>
  <si>
    <t>xifi(GF)</t>
  </si>
  <si>
    <t>Ec.Q(G)</t>
  </si>
  <si>
    <t>Ec.Q(F)</t>
  </si>
  <si>
    <t>Ec.Q(GF)</t>
  </si>
  <si>
    <t>Moyenne</t>
  </si>
  <si>
    <t>1er Quartile</t>
  </si>
  <si>
    <t>Médiane</t>
  </si>
  <si>
    <t>3e Quartile</t>
  </si>
  <si>
    <t>ecart type</t>
  </si>
  <si>
    <t>Groupe A</t>
  </si>
  <si>
    <t>Groupe B</t>
  </si>
  <si>
    <t>B</t>
  </si>
  <si>
    <t>C</t>
  </si>
  <si>
    <t>D</t>
  </si>
  <si>
    <t>E</t>
  </si>
  <si>
    <t>F</t>
  </si>
  <si>
    <t>G</t>
  </si>
  <si>
    <t>I</t>
  </si>
  <si>
    <t>A</t>
  </si>
  <si>
    <t>H</t>
  </si>
  <si>
    <t>Int. de normalité G</t>
  </si>
  <si>
    <t>Int. de normalité F</t>
  </si>
  <si>
    <t>I</t>
  </si>
  <si>
    <t>[158 ;162]</t>
  </si>
  <si>
    <t>Tailles</t>
  </si>
  <si>
    <t>cm</t>
  </si>
  <si>
    <t xml:space="preserve">xi </t>
  </si>
  <si>
    <t>[163 ;167]</t>
  </si>
  <si>
    <t>[168 ;172]</t>
  </si>
  <si>
    <t>[173 ;177]</t>
  </si>
  <si>
    <t>[178 ;182]</t>
  </si>
  <si>
    <t>[183 ;187]</t>
  </si>
  <si>
    <t>[188 ;192]</t>
  </si>
  <si>
    <t>[193 ;197]</t>
  </si>
</sst>
</file>

<file path=xl/styles.xml><?xml version="1.0" encoding="utf-8"?>
<styleSheet xmlns="http://schemas.openxmlformats.org/spreadsheetml/2006/main">
  <numFmts count="4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&quot; €&quot;;\-#,##0&quot; €&quot;"/>
    <numFmt numFmtId="176" formatCode="#,##0&quot; €&quot;;[Red]\-#,##0&quot; €&quot;"/>
    <numFmt numFmtId="177" formatCode="#,##0.00&quot; €&quot;;\-#,##0.00&quot; €&quot;"/>
    <numFmt numFmtId="178" formatCode="#,##0.00&quot; €&quot;;[Red]\-#,##0.00&quot; €&quot;"/>
    <numFmt numFmtId="179" formatCode="_-* #,##0&quot; €&quot;_-;\-* #,##0&quot; €&quot;_-;_-* &quot;-&quot;&quot; €&quot;_-;_-@_-"/>
    <numFmt numFmtId="180" formatCode="_-* #,##0_ _€_-;\-* #,##0_ _€_-;_-* &quot;-&quot;_ _€_-;_-@_-"/>
    <numFmt numFmtId="181" formatCode="_-* #,##0.00&quot; €&quot;_-;\-* #,##0.00&quot; €&quot;_-;_-* &quot;-&quot;??&quot; €&quot;_-;_-@_-"/>
    <numFmt numFmtId="182" formatCode="_-* #,##0.00_ _€_-;\-* #,##0.00_ _€_-;_-* &quot;-&quot;??_ _€_-;_-@_-"/>
    <numFmt numFmtId="183" formatCode="_ * #,##0.00_ \ [$€-1]_ ;_ * \-#,##0.00\ \ [$€-1]_ ;_ * &quot;-&quot;??_ \ [$€-1]_ ;_ @_ "/>
    <numFmt numFmtId="184" formatCode="0.0"/>
    <numFmt numFmtId="185" formatCode="0.000%"/>
    <numFmt numFmtId="186" formatCode="0.0000000000"/>
    <numFmt numFmtId="187" formatCode="0.000000000"/>
    <numFmt numFmtId="188" formatCode="_ * #,##0.0_ \ [$€-1]_ ;_ * \-#,##0.0\ \ [$€-1]_ ;_ * &quot;-&quot;??_ \ [$€-1]_ ;_ @_ "/>
    <numFmt numFmtId="189" formatCode="_ * #,##0_ \ [$€-1]_ ;_ * \-#,##0\ \ [$€-1]_ ;_ * &quot;-&quot;??_ \ [$€-1]_ ;_ @_ "/>
    <numFmt numFmtId="190" formatCode="_ * #,##0_ \ [$€-1]_ ;_ * \-#,##0\ \ [$€-1]_ ;_ * &quot;-&quot;_ \ [$€-1]_ ;_ @_ "/>
    <numFmt numFmtId="191" formatCode="#,##0\ [$€-1]_ ;\-#,##0\ [$€-1]\ "/>
    <numFmt numFmtId="192" formatCode="_ * #,##0.000_ \ [$€-1]_ ;_ * \-#,##0.000\ \ [$€-1]_ ;_ * &quot;-&quot;??_ \ [$€-1]_ ;_ @_ "/>
    <numFmt numFmtId="193" formatCode="#,##0.00&quot; €&quot;"/>
    <numFmt numFmtId="194" formatCode="#,##0.00\ [$€-1]_ ;\-#,##0.00\ [$€-1]\ "/>
    <numFmt numFmtId="195" formatCode="#,##0.00&quot;€&quot;"/>
    <numFmt numFmtId="196" formatCode="General"/>
    <numFmt numFmtId="197" formatCode="0%"/>
    <numFmt numFmtId="198" formatCode="0"/>
    <numFmt numFmtId="199" formatCode="0.00"/>
    <numFmt numFmtId="200" formatCode="0.00%"/>
    <numFmt numFmtId="201" formatCode="#,#00%"/>
    <numFmt numFmtId="202" formatCode="0%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vertAlign val="superscript"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Verdana"/>
      <family val="0"/>
    </font>
    <font>
      <sz val="5.5"/>
      <color indexed="8"/>
      <name val="Verdana"/>
      <family val="0"/>
    </font>
    <font>
      <sz val="9"/>
      <color indexed="8"/>
      <name val="Verdana"/>
      <family val="0"/>
    </font>
    <font>
      <sz val="10.75"/>
      <color indexed="8"/>
      <name val="Times New Roman"/>
      <family val="0"/>
    </font>
    <font>
      <b/>
      <sz val="10"/>
      <color indexed="10"/>
      <name val="Times New Roman"/>
      <family val="0"/>
    </font>
    <font>
      <sz val="12"/>
      <name val="Verdana"/>
      <family val="0"/>
    </font>
    <font>
      <sz val="8"/>
      <name val="Verdana"/>
      <family val="0"/>
    </font>
    <font>
      <sz val="8.75"/>
      <color indexed="8"/>
      <name val="Verdana"/>
      <family val="0"/>
    </font>
    <font>
      <b/>
      <sz val="12.25"/>
      <color indexed="8"/>
      <name val="Verdana"/>
      <family val="0"/>
    </font>
    <font>
      <sz val="8.05"/>
      <color indexed="8"/>
      <name val="Verdana"/>
      <family val="0"/>
    </font>
    <font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color indexed="9"/>
      <name val="Times New Roman"/>
      <family val="0"/>
    </font>
    <font>
      <sz val="9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12">
    <fill>
      <patternFill/>
    </fill>
    <fill>
      <patternFill patternType="gray125"/>
    </fill>
    <fill>
      <patternFill patternType="lightUp"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9" fontId="4" fillId="0" borderId="4" xfId="81" applyFont="1" applyBorder="1" applyAlignment="1">
      <alignment horizontal="center" vertical="top" wrapText="1"/>
    </xf>
    <xf numFmtId="168" fontId="4" fillId="0" borderId="4" xfId="81" applyNumberFormat="1" applyFont="1" applyBorder="1" applyAlignment="1">
      <alignment horizontal="center" vertical="top" wrapText="1"/>
    </xf>
    <xf numFmtId="168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9" fontId="5" fillId="0" borderId="5" xfId="0" applyNumberFormat="1" applyFont="1" applyBorder="1" applyAlignment="1">
      <alignment horizontal="center" vertical="top" wrapText="1"/>
    </xf>
    <xf numFmtId="168" fontId="5" fillId="0" borderId="5" xfId="0" applyNumberFormat="1" applyFont="1" applyBorder="1" applyAlignment="1">
      <alignment horizontal="center" vertical="top" wrapText="1"/>
    </xf>
    <xf numFmtId="2" fontId="15" fillId="3" borderId="4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9" fontId="0" fillId="0" borderId="8" xfId="81" applyBorder="1" applyAlignment="1">
      <alignment/>
    </xf>
    <xf numFmtId="0" fontId="0" fillId="0" borderId="8" xfId="81" applyNumberFormat="1" applyBorder="1" applyAlignment="1">
      <alignment horizontal="center"/>
    </xf>
    <xf numFmtId="0" fontId="0" fillId="0" borderId="8" xfId="81" applyNumberFormat="1" applyBorder="1" applyAlignment="1">
      <alignment/>
    </xf>
    <xf numFmtId="9" fontId="0" fillId="0" borderId="8" xfId="81" applyNumberFormat="1" applyBorder="1" applyAlignment="1">
      <alignment/>
    </xf>
    <xf numFmtId="0" fontId="0" fillId="0" borderId="0" xfId="0" applyBorder="1" applyAlignment="1">
      <alignment/>
    </xf>
    <xf numFmtId="0" fontId="0" fillId="4" borderId="8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1" fillId="6" borderId="8" xfId="0" applyNumberFormat="1" applyFont="1" applyFill="1" applyBorder="1" applyAlignment="1">
      <alignment/>
    </xf>
    <xf numFmtId="0" fontId="23" fillId="0" borderId="8" xfId="0" applyFont="1" applyBorder="1" applyAlignment="1">
      <alignment/>
    </xf>
    <xf numFmtId="9" fontId="23" fillId="0" borderId="8" xfId="81" applyFont="1" applyBorder="1" applyAlignment="1">
      <alignment/>
    </xf>
    <xf numFmtId="168" fontId="23" fillId="0" borderId="8" xfId="81" applyNumberFormat="1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4" fontId="16" fillId="7" borderId="8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2" fontId="24" fillId="8" borderId="8" xfId="0" applyNumberFormat="1" applyFont="1" applyFill="1" applyBorder="1" applyAlignment="1">
      <alignment/>
    </xf>
    <xf numFmtId="2" fontId="23" fillId="8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9" borderId="0" xfId="0" applyFill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4" borderId="16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2" fontId="1" fillId="5" borderId="18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168" fontId="1" fillId="0" borderId="0" xfId="81" applyNumberFormat="1" applyFont="1" applyFill="1" applyBorder="1" applyAlignment="1">
      <alignment/>
    </xf>
    <xf numFmtId="9" fontId="1" fillId="0" borderId="0" xfId="81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1" fillId="0" borderId="16" xfId="81" applyNumberFormat="1" applyFont="1" applyBorder="1" applyAlignment="1">
      <alignment/>
    </xf>
    <xf numFmtId="9" fontId="1" fillId="0" borderId="16" xfId="81" applyNumberFormat="1" applyFont="1" applyBorder="1" applyAlignment="1">
      <alignment/>
    </xf>
    <xf numFmtId="1" fontId="0" fillId="4" borderId="16" xfId="0" applyNumberFormat="1" applyFill="1" applyBorder="1" applyAlignment="1">
      <alignment/>
    </xf>
    <xf numFmtId="2" fontId="0" fillId="6" borderId="20" xfId="81" applyNumberFormat="1" applyFill="1" applyBorder="1" applyAlignment="1">
      <alignment/>
    </xf>
    <xf numFmtId="0" fontId="1" fillId="1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7" fillId="11" borderId="26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/>
    </xf>
    <xf numFmtId="197" fontId="0" fillId="0" borderId="8" xfId="0" applyNumberFormat="1" applyBorder="1" applyAlignment="1">
      <alignment/>
    </xf>
    <xf numFmtId="198" fontId="0" fillId="4" borderId="16" xfId="0" applyNumberFormat="1" applyFill="1" applyBorder="1" applyAlignment="1">
      <alignment/>
    </xf>
    <xf numFmtId="198" fontId="0" fillId="0" borderId="0" xfId="0" applyNumberFormat="1" applyAlignment="1">
      <alignment/>
    </xf>
    <xf numFmtId="2" fontId="0" fillId="6" borderId="20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84" fontId="16" fillId="7" borderId="8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68" fontId="23" fillId="0" borderId="8" xfId="81" applyNumberFormat="1" applyFont="1" applyBorder="1" applyAlignment="1">
      <alignment/>
    </xf>
    <xf numFmtId="10" fontId="23" fillId="0" borderId="8" xfId="81" applyNumberFormat="1" applyFont="1" applyBorder="1" applyAlignment="1">
      <alignment/>
    </xf>
    <xf numFmtId="0" fontId="7" fillId="0" borderId="0" xfId="0" applyFont="1" applyAlignment="1">
      <alignment/>
    </xf>
    <xf numFmtId="0" fontId="28" fillId="0" borderId="32" xfId="0" applyFont="1" applyBorder="1" applyAlignment="1">
      <alignment horizontal="center" vertical="center"/>
    </xf>
    <xf numFmtId="0" fontId="5" fillId="11" borderId="33" xfId="0" applyFont="1" applyFill="1" applyBorder="1" applyAlignment="1">
      <alignment horizontal="center" wrapText="1"/>
    </xf>
    <xf numFmtId="0" fontId="5" fillId="11" borderId="25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11" borderId="34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vertical="center"/>
    </xf>
  </cellXfs>
  <cellStyles count="68">
    <cellStyle name="Normal" xfId="0"/>
    <cellStyle name="Hyperlink" xfId="15"/>
    <cellStyle name="Followed Hyperlink" xfId="16"/>
    <cellStyle name="Comma" xfId="17"/>
    <cellStyle name="Comma [0]" xfId="18"/>
    <cellStyle name="Milliers [0]_1L_2007_C5.xls Graphique _x0001_0" xfId="19"/>
    <cellStyle name="Milliers [0]_1L_2007_C5.xls Graphique _x0001_0-1" xfId="20"/>
    <cellStyle name="Milliers [0]_AIRAUDI.xls" xfId="21"/>
    <cellStyle name="Milliers [0]_AIRAUDI.xls Graphique 2" xfId="22"/>
    <cellStyle name="Milliers [0]_Classeur1 Graphique 1" xfId="23"/>
    <cellStyle name="Milliers [0]_Classeur1 Graphique 1-1" xfId="24"/>
    <cellStyle name="Milliers [0]_Classeur1 Graphique 2" xfId="25"/>
    <cellStyle name="Milliers [0]_Classeur2 Graphique 1" xfId="26"/>
    <cellStyle name="Milliers [0]_Classeur2 Graphique 1-1" xfId="27"/>
    <cellStyle name="Milliers [0]_Classeur2 Graphique 2" xfId="28"/>
    <cellStyle name="Milliers [0]_Classeur2 Graphique 3" xfId="29"/>
    <cellStyle name="Milliers [0]_Classeur2 Graphique 4" xfId="30"/>
    <cellStyle name="Milliers [0]_GODEAU C5 3 avril.xls" xfId="31"/>
    <cellStyle name="Milliers [0]_GODEAU.xls" xfId="32"/>
    <cellStyle name="Milliers [0]_GODEAU.xls Graphique 1" xfId="33"/>
    <cellStyle name="Milliers_1L_2007_C5.xls Graphique _x0001_0" xfId="34"/>
    <cellStyle name="Milliers_1L_2007_C5.xls Graphique _x0001_0-1" xfId="35"/>
    <cellStyle name="Milliers_AIRAUDI.xls" xfId="36"/>
    <cellStyle name="Milliers_AIRAUDI.xls Graphique 2" xfId="37"/>
    <cellStyle name="Milliers_Classeur1 Graphique 1" xfId="38"/>
    <cellStyle name="Milliers_Classeur1 Graphique 1-1" xfId="39"/>
    <cellStyle name="Milliers_Classeur1 Graphique 2" xfId="40"/>
    <cellStyle name="Milliers_Classeur2 Graphique 1" xfId="41"/>
    <cellStyle name="Milliers_Classeur2 Graphique 1-1" xfId="42"/>
    <cellStyle name="Milliers_Classeur2 Graphique 2" xfId="43"/>
    <cellStyle name="Milliers_Classeur2 Graphique 3" xfId="44"/>
    <cellStyle name="Milliers_Classeur2 Graphique 4" xfId="45"/>
    <cellStyle name="Milliers_GODEAU C5 3 avril.xls" xfId="46"/>
    <cellStyle name="Milliers_GODEAU.xls" xfId="47"/>
    <cellStyle name="Milliers_GODEAU.xls Graphique 1" xfId="48"/>
    <cellStyle name="Currency" xfId="49"/>
    <cellStyle name="Currency [0]" xfId="50"/>
    <cellStyle name="Monétaire [0]_1L_2007_C5.xls Graphique _x0001_0" xfId="51"/>
    <cellStyle name="Monétaire [0]_1L_2007_C5.xls Graphique _x0001_0-1" xfId="52"/>
    <cellStyle name="Monétaire [0]_AIRAUDI.xls" xfId="53"/>
    <cellStyle name="Monétaire [0]_AIRAUDI.xls Graphique 2" xfId="54"/>
    <cellStyle name="Monétaire [0]_Classeur1 Graphique 1" xfId="55"/>
    <cellStyle name="Monétaire [0]_Classeur1 Graphique 1-1" xfId="56"/>
    <cellStyle name="Monétaire [0]_Classeur1 Graphique 2" xfId="57"/>
    <cellStyle name="Monétaire [0]_Classeur2 Graphique 1" xfId="58"/>
    <cellStyle name="Monétaire [0]_Classeur2 Graphique 1-1" xfId="59"/>
    <cellStyle name="Monétaire [0]_Classeur2 Graphique 2" xfId="60"/>
    <cellStyle name="Monétaire [0]_Classeur2 Graphique 3" xfId="61"/>
    <cellStyle name="Monétaire [0]_Classeur2 Graphique 4" xfId="62"/>
    <cellStyle name="Monétaire [0]_GODEAU C5 3 avril.xls" xfId="63"/>
    <cellStyle name="Monétaire [0]_GODEAU.xls" xfId="64"/>
    <cellStyle name="Monétaire [0]_GODEAU.xls Graphique 1" xfId="65"/>
    <cellStyle name="Monétaire_1L_2007_C5.xls Graphique _x0001_0" xfId="66"/>
    <cellStyle name="Monétaire_1L_2007_C5.xls Graphique _x0001_0-1" xfId="67"/>
    <cellStyle name="Monétaire_AIRAUDI.xls" xfId="68"/>
    <cellStyle name="Monétaire_AIRAUDI.xls Graphique 2" xfId="69"/>
    <cellStyle name="Monétaire_Classeur1 Graphique 1" xfId="70"/>
    <cellStyle name="Monétaire_Classeur1 Graphique 1-1" xfId="71"/>
    <cellStyle name="Monétaire_Classeur1 Graphique 2" xfId="72"/>
    <cellStyle name="Monétaire_Classeur2 Graphique 1" xfId="73"/>
    <cellStyle name="Monétaire_Classeur2 Graphique 1-1" xfId="74"/>
    <cellStyle name="Monétaire_Classeur2 Graphique 2" xfId="75"/>
    <cellStyle name="Monétaire_Classeur2 Graphique 3" xfId="76"/>
    <cellStyle name="Monétaire_Classeur2 Graphique 4" xfId="77"/>
    <cellStyle name="Monétaire_GODEAU C5 3 avril.xls" xfId="78"/>
    <cellStyle name="Monétaire_GODEAU.xls" xfId="79"/>
    <cellStyle name="Monétaire_GODEAU.xls Graphique 1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[A] Histogramme des Fr?quences : F, G, F+G</a:t>
            </a:r>
          </a:p>
        </c:rich>
      </c:tx>
      <c:layout>
        <c:manualLayout>
          <c:xMode val="factor"/>
          <c:yMode val="factor"/>
          <c:x val="-0.008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785"/>
          <c:w val="0.97"/>
          <c:h val="0.5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'Prép C5'!$B$3:$B$10</c:f>
              <c:numCache/>
            </c:numRef>
          </c:cat>
          <c:val>
            <c:numRef>
              <c:f>'Prép C5'!$F$3:$F$10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'Prép C5'!$B$3:$B$10</c:f>
              <c:numCache/>
            </c:numRef>
          </c:cat>
          <c:val>
            <c:numRef>
              <c:f>'Prép C5'!$G$3:$G$10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'Prép C5'!$B$3:$B$10</c:f>
              <c:numCache/>
            </c:numRef>
          </c:cat>
          <c:val>
            <c:numRef>
              <c:f>'Prép C5'!$H$3:$H$10</c:f>
              <c:numCache/>
            </c:numRef>
          </c:val>
        </c:ser>
        <c:axId val="27847128"/>
        <c:axId val="49297561"/>
      </c:bar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  <c:max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7847128"/>
        <c:crossesAt val="1"/>
        <c:crossBetween val="between"/>
        <c:dispUnits/>
        <c:majorUnit val="0.05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 [A] Courbe des Fr?quences cumul?es F + 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785"/>
          <c:w val="0.97"/>
          <c:h val="0.52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'Prép C5'!$B$3:$B$10</c:f>
              <c:numCache/>
            </c:numRef>
          </c:cat>
          <c:val>
            <c:numRef>
              <c:f>'Prép C5'!$J$3:$J$10</c:f>
              <c:numCache/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1024866"/>
        <c:crossesAt val="1"/>
        <c:crossBetween val="between"/>
        <c:dispUnits/>
        <c:majorUnit val="0.05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Frequences (A)</a:t>
            </a:r>
          </a:p>
        </c:rich>
      </c:tx>
      <c:layout>
        <c:manualLayout>
          <c:xMode val="factor"/>
          <c:yMode val="factor"/>
          <c:x val="-0.004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53775"/>
          <c:w val="0.8715"/>
          <c:h val="0.43275"/>
        </c:manualLayout>
      </c:layout>
      <c:barChart>
        <c:barDir val="col"/>
        <c:grouping val="clustered"/>
        <c:varyColors val="0"/>
        <c:ser>
          <c:idx val="0"/>
          <c:order val="0"/>
          <c:tx>
            <c:v>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'Corrigé C6AB'!$C$8:$C$15</c:f>
              <c:numCache/>
            </c:numRef>
          </c:cat>
          <c:val>
            <c:numRef>
              <c:f>'Corrigé C6AB'!$G$8:$G$15</c:f>
              <c:numCache/>
            </c:numRef>
          </c:val>
        </c:ser>
        <c:ser>
          <c:idx val="1"/>
          <c:order val="1"/>
          <c:tx>
            <c:v>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'Corrigé C6AB'!$C$8:$C$15</c:f>
              <c:numCache/>
            </c:numRef>
          </c:cat>
          <c:val>
            <c:numRef>
              <c:f>'Corrigé C6AB'!$H$8:$H$15</c:f>
              <c:numCache/>
            </c:numRef>
          </c:val>
        </c:ser>
        <c:ser>
          <c:idx val="2"/>
          <c:order val="2"/>
          <c:tx>
            <c:v>F+G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'Corrigé C6AB'!$I$8:$I$15</c:f>
              <c:numCache/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6595"/>
          <c:w val="0.080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frequences cumul?es (A)</a:t>
            </a:r>
          </a:p>
        </c:rich>
      </c:tx>
      <c:layout>
        <c:manualLayout>
          <c:xMode val="factor"/>
          <c:yMode val="factor"/>
          <c:x val="-0.007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5675"/>
          <c:w val="0.95575"/>
          <c:h val="0.403"/>
        </c:manualLayout>
      </c:layout>
      <c:scatterChart>
        <c:scatterStyle val="smoothMarker"/>
        <c:varyColors val="0"/>
        <c:ser>
          <c:idx val="0"/>
          <c:order val="0"/>
          <c:tx>
            <c:v>frequences cumul?es F+G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'Corrigé C6AB'!$C$8:$C$15</c:f>
              <c:numCache/>
            </c:numRef>
          </c:xVal>
          <c:yVal>
            <c:numRef>
              <c:f>'Corrigé C6AB'!$J$8:$J$15</c:f>
              <c:numCache/>
            </c:numRef>
          </c:yVal>
          <c:smooth val="1"/>
        </c:ser>
        <c:axId val="57602006"/>
        <c:axId val="48656007"/>
      </c:scatterChart>
      <c:valAx>
        <c:axId val="57602006"/>
        <c:scaling>
          <c:orientation val="minMax"/>
          <c:max val="195"/>
          <c:min val="1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007"/>
        <c:crosses val="autoZero"/>
        <c:crossBetween val="midCat"/>
        <c:dispUnits/>
      </c:valAx>
      <c:valAx>
        <c:axId val="486560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8"/>
          <c:w val="0.88275"/>
          <c:h val="0.94175"/>
        </c:manualLayout>
      </c:layout>
      <c:barChart>
        <c:barDir val="col"/>
        <c:grouping val="clustered"/>
        <c:varyColors val="0"/>
        <c:ser>
          <c:idx val="1"/>
          <c:order val="0"/>
          <c:tx>
            <c:v>G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'Corrigé C6AB'!$C$61:$C$68</c:f>
              <c:numCache/>
            </c:numRef>
          </c:cat>
          <c:val>
            <c:numRef>
              <c:f>'Corrigé C6AB'!$G$61:$G$68</c:f>
              <c:numCache/>
            </c:numRef>
          </c:val>
        </c:ser>
        <c:ser>
          <c:idx val="2"/>
          <c:order val="1"/>
          <c:tx>
            <c:v>F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'Corrigé C6AB'!$C$61:$C$68</c:f>
              <c:numCache/>
            </c:numRef>
          </c:cat>
          <c:val>
            <c:numRef>
              <c:f>'Corrigé C6AB'!$H$61:$H$68</c:f>
              <c:numCache/>
            </c:numRef>
          </c:val>
        </c:ser>
        <c:ser>
          <c:idx val="3"/>
          <c:order val="2"/>
          <c:tx>
            <c:v>F&amp;G</c:v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'Corrigé C6AB'!$C$61:$C$68</c:f>
              <c:numCache/>
            </c:numRef>
          </c:cat>
          <c:val>
            <c:numRef>
              <c:f>'Corrigé C6AB'!$I$61:$I$68</c:f>
              <c:numCache/>
            </c:numRef>
          </c:val>
        </c:ser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5"/>
          <c:y val="0.40225"/>
          <c:w val="0.08025"/>
          <c:h val="0.2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3705"/>
          <c:w val="0.96025"/>
          <c:h val="0.61825"/>
        </c:manualLayout>
      </c:layout>
      <c:scatterChart>
        <c:scatterStyle val="smoothMarker"/>
        <c:varyColors val="0"/>
        <c:ser>
          <c:idx val="0"/>
          <c:order val="0"/>
          <c:tx>
            <c:v>Fr?quences Cumul?es B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'Corrigé C6AB'!$C$61:$C$68</c:f>
              <c:numCache/>
            </c:numRef>
          </c:xVal>
          <c:yVal>
            <c:numRef>
              <c:f>'Corrigé C6AB'!$J$61:$J$68</c:f>
              <c:numCache/>
            </c:numRef>
          </c:yVal>
          <c:smooth val="1"/>
        </c:ser>
        <c:axId val="36749002"/>
        <c:axId val="62305563"/>
      </c:scatterChart>
      <c:valAx>
        <c:axId val="36749002"/>
        <c:scaling>
          <c:orientation val="minMax"/>
          <c:max val="195"/>
          <c:min val="1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 val="autoZero"/>
        <c:crossBetween val="midCat"/>
        <c:dispUnits/>
      </c:valAx>
      <c:valAx>
        <c:axId val="623055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123825</xdr:rowOff>
    </xdr:from>
    <xdr:to>
      <xdr:col>5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7858125"/>
        <a:ext cx="4200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41</xdr:row>
      <xdr:rowOff>133350</xdr:rowOff>
    </xdr:from>
    <xdr:to>
      <xdr:col>10</xdr:col>
      <xdr:colOff>38100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4210050" y="7867650"/>
        <a:ext cx="4210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7</xdr:col>
      <xdr:colOff>476250</xdr:colOff>
      <xdr:row>51</xdr:row>
      <xdr:rowOff>38100</xdr:rowOff>
    </xdr:to>
    <xdr:graphicFrame>
      <xdr:nvGraphicFramePr>
        <xdr:cNvPr id="1" name="Chart -1023"/>
        <xdr:cNvGraphicFramePr/>
      </xdr:nvGraphicFramePr>
      <xdr:xfrm>
        <a:off x="266700" y="5295900"/>
        <a:ext cx="4667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28575</xdr:rowOff>
    </xdr:from>
    <xdr:to>
      <xdr:col>15</xdr:col>
      <xdr:colOff>657225</xdr:colOff>
      <xdr:row>51</xdr:row>
      <xdr:rowOff>28575</xdr:rowOff>
    </xdr:to>
    <xdr:graphicFrame>
      <xdr:nvGraphicFramePr>
        <xdr:cNvPr id="2" name="Chart -1022"/>
        <xdr:cNvGraphicFramePr/>
      </xdr:nvGraphicFramePr>
      <xdr:xfrm>
        <a:off x="4962525" y="5286375"/>
        <a:ext cx="5762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83</xdr:row>
      <xdr:rowOff>9525</xdr:rowOff>
    </xdr:from>
    <xdr:to>
      <xdr:col>7</xdr:col>
      <xdr:colOff>504825</xdr:colOff>
      <xdr:row>103</xdr:row>
      <xdr:rowOff>47625</xdr:rowOff>
    </xdr:to>
    <xdr:graphicFrame>
      <xdr:nvGraphicFramePr>
        <xdr:cNvPr id="3" name="Graphique 5"/>
        <xdr:cNvGraphicFramePr/>
      </xdr:nvGraphicFramePr>
      <xdr:xfrm>
        <a:off x="266700" y="14573250"/>
        <a:ext cx="46958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83</xdr:row>
      <xdr:rowOff>28575</xdr:rowOff>
    </xdr:from>
    <xdr:to>
      <xdr:col>14</xdr:col>
      <xdr:colOff>628650</xdr:colOff>
      <xdr:row>103</xdr:row>
      <xdr:rowOff>38100</xdr:rowOff>
    </xdr:to>
    <xdr:graphicFrame>
      <xdr:nvGraphicFramePr>
        <xdr:cNvPr id="4" name="Graphique 6"/>
        <xdr:cNvGraphicFramePr/>
      </xdr:nvGraphicFramePr>
      <xdr:xfrm>
        <a:off x="5143500" y="14592300"/>
        <a:ext cx="48672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ML_NYC@_jml_on_the_web_@\1L_2007\GODEAU%20C5%203%20av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vesPremiereL\Documents\1L_2007_Gr.1\AIRAUD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TD2"/>
      <sheetName val="Cont.1 Corr."/>
      <sheetName val="TD3"/>
      <sheetName val="TD4"/>
      <sheetName val="Correction contrôle n°2"/>
      <sheetName val="correction contrôle n°3"/>
      <sheetName val="TD6"/>
      <sheetName val="Correction contrôle n°4"/>
      <sheetName val="controle 5"/>
    </sheetNames>
    <sheetDataSet>
      <sheetData sheetId="7">
        <row r="71">
          <cell r="A71">
            <v>40</v>
          </cell>
        </row>
        <row r="72">
          <cell r="A72">
            <v>43</v>
          </cell>
        </row>
        <row r="73">
          <cell r="A73">
            <v>42</v>
          </cell>
        </row>
        <row r="74">
          <cell r="A74">
            <v>44</v>
          </cell>
        </row>
        <row r="75">
          <cell r="A75">
            <v>39</v>
          </cell>
        </row>
        <row r="76">
          <cell r="A76">
            <v>42</v>
          </cell>
        </row>
        <row r="77">
          <cell r="A77">
            <v>44</v>
          </cell>
        </row>
        <row r="78">
          <cell r="A78">
            <v>40</v>
          </cell>
        </row>
        <row r="79">
          <cell r="A79">
            <v>39</v>
          </cell>
        </row>
        <row r="80">
          <cell r="A80">
            <v>36</v>
          </cell>
        </row>
        <row r="81">
          <cell r="A81">
            <v>40</v>
          </cell>
        </row>
        <row r="82">
          <cell r="A82">
            <v>44</v>
          </cell>
        </row>
        <row r="83">
          <cell r="A83">
            <v>42</v>
          </cell>
        </row>
        <row r="84">
          <cell r="A84">
            <v>44</v>
          </cell>
        </row>
        <row r="85">
          <cell r="A85">
            <v>45</v>
          </cell>
        </row>
        <row r="86">
          <cell r="A86">
            <v>41</v>
          </cell>
        </row>
        <row r="87">
          <cell r="A87">
            <v>40</v>
          </cell>
        </row>
        <row r="88">
          <cell r="A88">
            <v>39</v>
          </cell>
        </row>
        <row r="89">
          <cell r="A89">
            <v>37</v>
          </cell>
        </row>
        <row r="90">
          <cell r="A90">
            <v>43</v>
          </cell>
        </row>
        <row r="91">
          <cell r="A91">
            <v>36</v>
          </cell>
        </row>
        <row r="92">
          <cell r="A92">
            <v>36</v>
          </cell>
        </row>
        <row r="93">
          <cell r="A93">
            <v>36</v>
          </cell>
        </row>
        <row r="94">
          <cell r="A94">
            <v>36</v>
          </cell>
        </row>
        <row r="95">
          <cell r="A95">
            <v>39</v>
          </cell>
        </row>
        <row r="96">
          <cell r="A96">
            <v>37</v>
          </cell>
        </row>
        <row r="97">
          <cell r="A97">
            <v>43</v>
          </cell>
        </row>
        <row r="98">
          <cell r="A98">
            <v>43</v>
          </cell>
        </row>
        <row r="99">
          <cell r="A99">
            <v>36</v>
          </cell>
        </row>
        <row r="100">
          <cell r="A100">
            <v>41</v>
          </cell>
        </row>
        <row r="101">
          <cell r="A101">
            <v>43</v>
          </cell>
        </row>
        <row r="102">
          <cell r="A102">
            <v>42</v>
          </cell>
        </row>
        <row r="103">
          <cell r="A103">
            <v>41</v>
          </cell>
        </row>
        <row r="104">
          <cell r="A104">
            <v>40</v>
          </cell>
        </row>
        <row r="105">
          <cell r="A105">
            <v>45</v>
          </cell>
        </row>
        <row r="106">
          <cell r="A106">
            <v>40</v>
          </cell>
        </row>
        <row r="107">
          <cell r="A107">
            <v>40</v>
          </cell>
        </row>
        <row r="108">
          <cell r="A108">
            <v>43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39</v>
          </cell>
        </row>
        <row r="112">
          <cell r="A112">
            <v>42</v>
          </cell>
        </row>
        <row r="113">
          <cell r="A113">
            <v>44</v>
          </cell>
        </row>
        <row r="114">
          <cell r="A114">
            <v>40</v>
          </cell>
        </row>
        <row r="115">
          <cell r="A115">
            <v>36</v>
          </cell>
        </row>
        <row r="116">
          <cell r="A116">
            <v>36</v>
          </cell>
        </row>
        <row r="117">
          <cell r="A117">
            <v>43</v>
          </cell>
        </row>
        <row r="118">
          <cell r="A118">
            <v>41</v>
          </cell>
        </row>
        <row r="119">
          <cell r="A119">
            <v>43</v>
          </cell>
        </row>
        <row r="120">
          <cell r="A120">
            <v>41</v>
          </cell>
        </row>
        <row r="121">
          <cell r="A121">
            <v>39</v>
          </cell>
        </row>
        <row r="122">
          <cell r="A122">
            <v>36</v>
          </cell>
        </row>
        <row r="123">
          <cell r="A123">
            <v>42</v>
          </cell>
        </row>
        <row r="124">
          <cell r="A124">
            <v>45</v>
          </cell>
        </row>
        <row r="125">
          <cell r="A125">
            <v>38</v>
          </cell>
        </row>
        <row r="126">
          <cell r="A126">
            <v>36</v>
          </cell>
        </row>
        <row r="127">
          <cell r="A127">
            <v>39</v>
          </cell>
        </row>
        <row r="128">
          <cell r="A128">
            <v>43</v>
          </cell>
        </row>
        <row r="129">
          <cell r="A129">
            <v>36</v>
          </cell>
        </row>
        <row r="130">
          <cell r="A130">
            <v>38</v>
          </cell>
        </row>
        <row r="131">
          <cell r="A131">
            <v>40</v>
          </cell>
        </row>
        <row r="132">
          <cell r="A132">
            <v>39</v>
          </cell>
        </row>
        <row r="133">
          <cell r="A133">
            <v>45</v>
          </cell>
        </row>
        <row r="134">
          <cell r="A134">
            <v>39</v>
          </cell>
        </row>
        <row r="135">
          <cell r="A135">
            <v>38</v>
          </cell>
        </row>
        <row r="136">
          <cell r="A136">
            <v>41</v>
          </cell>
        </row>
        <row r="137">
          <cell r="A137">
            <v>45</v>
          </cell>
        </row>
        <row r="138">
          <cell r="A138">
            <v>44</v>
          </cell>
        </row>
        <row r="139">
          <cell r="A139">
            <v>42</v>
          </cell>
        </row>
        <row r="140">
          <cell r="A140">
            <v>39</v>
          </cell>
        </row>
        <row r="141">
          <cell r="A141">
            <v>39</v>
          </cell>
        </row>
        <row r="142">
          <cell r="A142">
            <v>45</v>
          </cell>
        </row>
        <row r="143">
          <cell r="A143">
            <v>39</v>
          </cell>
        </row>
        <row r="144">
          <cell r="A144">
            <v>43</v>
          </cell>
        </row>
        <row r="145">
          <cell r="A145">
            <v>43</v>
          </cell>
        </row>
        <row r="146">
          <cell r="A146">
            <v>42</v>
          </cell>
        </row>
        <row r="147">
          <cell r="A147">
            <v>39</v>
          </cell>
        </row>
        <row r="148">
          <cell r="A148">
            <v>36</v>
          </cell>
        </row>
        <row r="149">
          <cell r="A149">
            <v>40</v>
          </cell>
        </row>
        <row r="150">
          <cell r="A150">
            <v>43</v>
          </cell>
        </row>
        <row r="151">
          <cell r="A151">
            <v>37</v>
          </cell>
        </row>
        <row r="152">
          <cell r="A152">
            <v>38</v>
          </cell>
        </row>
        <row r="153">
          <cell r="A153">
            <v>42</v>
          </cell>
        </row>
        <row r="154">
          <cell r="A154">
            <v>40</v>
          </cell>
        </row>
        <row r="155">
          <cell r="A155">
            <v>39</v>
          </cell>
        </row>
        <row r="156">
          <cell r="A156">
            <v>42</v>
          </cell>
        </row>
        <row r="157">
          <cell r="A157">
            <v>44</v>
          </cell>
        </row>
        <row r="158">
          <cell r="A158">
            <v>40</v>
          </cell>
        </row>
        <row r="159">
          <cell r="A159">
            <v>40</v>
          </cell>
        </row>
        <row r="160">
          <cell r="A160">
            <v>40</v>
          </cell>
        </row>
        <row r="161">
          <cell r="A161">
            <v>43</v>
          </cell>
        </row>
        <row r="162">
          <cell r="A162">
            <v>45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38</v>
          </cell>
        </row>
        <row r="167">
          <cell r="A167">
            <v>40</v>
          </cell>
        </row>
        <row r="168">
          <cell r="A168">
            <v>45</v>
          </cell>
        </row>
        <row r="169">
          <cell r="A169">
            <v>37</v>
          </cell>
        </row>
        <row r="170">
          <cell r="A170">
            <v>40</v>
          </cell>
        </row>
        <row r="171">
          <cell r="A171">
            <v>39</v>
          </cell>
        </row>
        <row r="172">
          <cell r="A172">
            <v>45</v>
          </cell>
        </row>
        <row r="173">
          <cell r="A173">
            <v>38</v>
          </cell>
        </row>
        <row r="174">
          <cell r="A174">
            <v>39</v>
          </cell>
        </row>
        <row r="175">
          <cell r="A175">
            <v>43</v>
          </cell>
        </row>
        <row r="176">
          <cell r="A176">
            <v>41</v>
          </cell>
        </row>
        <row r="177">
          <cell r="A177">
            <v>42</v>
          </cell>
        </row>
        <row r="178">
          <cell r="A178">
            <v>36</v>
          </cell>
        </row>
        <row r="179">
          <cell r="A179">
            <v>42</v>
          </cell>
        </row>
        <row r="180">
          <cell r="A180">
            <v>37</v>
          </cell>
        </row>
        <row r="181">
          <cell r="A181">
            <v>39</v>
          </cell>
        </row>
        <row r="182">
          <cell r="A182">
            <v>36</v>
          </cell>
        </row>
        <row r="183">
          <cell r="A183">
            <v>41</v>
          </cell>
        </row>
        <row r="184">
          <cell r="A184">
            <v>36</v>
          </cell>
        </row>
        <row r="185">
          <cell r="A185">
            <v>40</v>
          </cell>
        </row>
        <row r="186">
          <cell r="A186">
            <v>36</v>
          </cell>
        </row>
        <row r="187">
          <cell r="A187">
            <v>44</v>
          </cell>
        </row>
        <row r="188">
          <cell r="A188">
            <v>37</v>
          </cell>
        </row>
        <row r="189">
          <cell r="A189">
            <v>45</v>
          </cell>
        </row>
        <row r="190">
          <cell r="A190">
            <v>37</v>
          </cell>
        </row>
        <row r="191">
          <cell r="A191">
            <v>39</v>
          </cell>
        </row>
        <row r="192">
          <cell r="A192">
            <v>44</v>
          </cell>
        </row>
        <row r="193">
          <cell r="A193">
            <v>42</v>
          </cell>
        </row>
        <row r="194">
          <cell r="A194">
            <v>36</v>
          </cell>
        </row>
        <row r="195">
          <cell r="A195">
            <v>41</v>
          </cell>
        </row>
        <row r="196">
          <cell r="A196">
            <v>36</v>
          </cell>
        </row>
        <row r="197">
          <cell r="A197">
            <v>41</v>
          </cell>
        </row>
        <row r="198">
          <cell r="A198">
            <v>38</v>
          </cell>
        </row>
        <row r="199">
          <cell r="A199">
            <v>40</v>
          </cell>
        </row>
        <row r="200">
          <cell r="A200">
            <v>38</v>
          </cell>
        </row>
        <row r="201">
          <cell r="A201">
            <v>38</v>
          </cell>
        </row>
        <row r="202">
          <cell r="A202">
            <v>39</v>
          </cell>
        </row>
        <row r="203">
          <cell r="A203">
            <v>42</v>
          </cell>
        </row>
        <row r="204">
          <cell r="A204">
            <v>39</v>
          </cell>
        </row>
        <row r="205">
          <cell r="A205">
            <v>37</v>
          </cell>
        </row>
        <row r="206">
          <cell r="A206">
            <v>39</v>
          </cell>
        </row>
        <row r="207">
          <cell r="A207">
            <v>40</v>
          </cell>
        </row>
        <row r="208">
          <cell r="A208">
            <v>44</v>
          </cell>
        </row>
        <row r="209">
          <cell r="A209">
            <v>37</v>
          </cell>
        </row>
        <row r="210">
          <cell r="A210">
            <v>40</v>
          </cell>
        </row>
        <row r="211">
          <cell r="A211">
            <v>44</v>
          </cell>
        </row>
        <row r="212">
          <cell r="A212">
            <v>36</v>
          </cell>
        </row>
        <row r="213">
          <cell r="A213">
            <v>44</v>
          </cell>
        </row>
        <row r="214">
          <cell r="A214">
            <v>39</v>
          </cell>
        </row>
        <row r="215">
          <cell r="A215">
            <v>41</v>
          </cell>
        </row>
        <row r="216">
          <cell r="A216">
            <v>39</v>
          </cell>
        </row>
        <row r="217">
          <cell r="A217">
            <v>40</v>
          </cell>
        </row>
        <row r="218">
          <cell r="A218">
            <v>38</v>
          </cell>
        </row>
        <row r="219">
          <cell r="A219">
            <v>42</v>
          </cell>
        </row>
        <row r="220">
          <cell r="A220">
            <v>41</v>
          </cell>
        </row>
        <row r="221">
          <cell r="A221">
            <v>38</v>
          </cell>
        </row>
        <row r="222">
          <cell r="A222">
            <v>38</v>
          </cell>
        </row>
        <row r="223">
          <cell r="A223">
            <v>39</v>
          </cell>
        </row>
        <row r="224">
          <cell r="A224">
            <v>42</v>
          </cell>
        </row>
        <row r="225">
          <cell r="A225">
            <v>40</v>
          </cell>
        </row>
        <row r="226">
          <cell r="A226">
            <v>39</v>
          </cell>
        </row>
        <row r="227">
          <cell r="A227">
            <v>41</v>
          </cell>
        </row>
        <row r="228">
          <cell r="A228">
            <v>40</v>
          </cell>
        </row>
        <row r="229">
          <cell r="A229">
            <v>36</v>
          </cell>
        </row>
        <row r="230">
          <cell r="A230">
            <v>45</v>
          </cell>
        </row>
        <row r="231">
          <cell r="A231">
            <v>38</v>
          </cell>
        </row>
        <row r="232">
          <cell r="A232">
            <v>43</v>
          </cell>
        </row>
        <row r="233">
          <cell r="A233">
            <v>45</v>
          </cell>
        </row>
        <row r="234">
          <cell r="A234">
            <v>38</v>
          </cell>
        </row>
        <row r="235">
          <cell r="A235">
            <v>38</v>
          </cell>
        </row>
        <row r="236">
          <cell r="A236">
            <v>38</v>
          </cell>
        </row>
        <row r="237">
          <cell r="A237">
            <v>44</v>
          </cell>
        </row>
        <row r="238">
          <cell r="A238">
            <v>44</v>
          </cell>
        </row>
        <row r="239">
          <cell r="A239">
            <v>39</v>
          </cell>
        </row>
        <row r="240">
          <cell r="A240">
            <v>37</v>
          </cell>
        </row>
        <row r="241">
          <cell r="A241">
            <v>43</v>
          </cell>
        </row>
        <row r="242">
          <cell r="A242">
            <v>36</v>
          </cell>
        </row>
        <row r="243">
          <cell r="A243">
            <v>38</v>
          </cell>
        </row>
        <row r="244">
          <cell r="A244">
            <v>44</v>
          </cell>
        </row>
        <row r="245">
          <cell r="A245">
            <v>40</v>
          </cell>
        </row>
        <row r="246">
          <cell r="A246">
            <v>40</v>
          </cell>
        </row>
        <row r="247">
          <cell r="A247">
            <v>40</v>
          </cell>
        </row>
        <row r="248">
          <cell r="A248">
            <v>37</v>
          </cell>
        </row>
        <row r="249">
          <cell r="A249">
            <v>42</v>
          </cell>
        </row>
        <row r="250">
          <cell r="A250">
            <v>43</v>
          </cell>
        </row>
        <row r="251">
          <cell r="A251">
            <v>37</v>
          </cell>
        </row>
        <row r="252">
          <cell r="A252">
            <v>39</v>
          </cell>
        </row>
        <row r="253">
          <cell r="A253">
            <v>36</v>
          </cell>
        </row>
        <row r="254">
          <cell r="A254">
            <v>42</v>
          </cell>
        </row>
        <row r="255">
          <cell r="A255">
            <v>45</v>
          </cell>
        </row>
        <row r="256">
          <cell r="A256">
            <v>36</v>
          </cell>
        </row>
        <row r="257">
          <cell r="A257">
            <v>43</v>
          </cell>
        </row>
        <row r="258">
          <cell r="A258">
            <v>38</v>
          </cell>
        </row>
        <row r="259">
          <cell r="A259">
            <v>45</v>
          </cell>
        </row>
        <row r="260">
          <cell r="A260">
            <v>42</v>
          </cell>
        </row>
        <row r="261">
          <cell r="A261">
            <v>45</v>
          </cell>
        </row>
        <row r="262">
          <cell r="A262">
            <v>36</v>
          </cell>
        </row>
        <row r="263">
          <cell r="A263">
            <v>45</v>
          </cell>
        </row>
        <row r="264">
          <cell r="A264">
            <v>45</v>
          </cell>
        </row>
        <row r="265">
          <cell r="A265">
            <v>44</v>
          </cell>
        </row>
        <row r="266">
          <cell r="A266">
            <v>37</v>
          </cell>
        </row>
        <row r="267">
          <cell r="A267">
            <v>37</v>
          </cell>
        </row>
        <row r="268">
          <cell r="A268">
            <v>42</v>
          </cell>
        </row>
        <row r="269">
          <cell r="A269">
            <v>36</v>
          </cell>
        </row>
        <row r="270">
          <cell r="A270">
            <v>39</v>
          </cell>
        </row>
        <row r="271">
          <cell r="A271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td2_proportions"/>
      <sheetName val="TD3"/>
      <sheetName val="cc 10-10"/>
      <sheetName val="controle 3"/>
      <sheetName val="controle 2"/>
      <sheetName val="TD4_suites numériques"/>
      <sheetName val="Feuil2"/>
      <sheetName val="controle 5"/>
      <sheetName val="exercice "/>
      <sheetName val="TD7"/>
      <sheetName val="controle4"/>
      <sheetName val="TD6"/>
    </sheetNames>
    <sheetDataSet>
      <sheetData sheetId="10">
        <row r="60">
          <cell r="A60">
            <v>10</v>
          </cell>
        </row>
        <row r="61">
          <cell r="A61">
            <v>6</v>
          </cell>
        </row>
        <row r="62">
          <cell r="A62">
            <v>8</v>
          </cell>
        </row>
        <row r="63">
          <cell r="A63">
            <v>5</v>
          </cell>
        </row>
        <row r="64">
          <cell r="A64">
            <v>7</v>
          </cell>
        </row>
        <row r="65">
          <cell r="A65">
            <v>6</v>
          </cell>
        </row>
        <row r="66">
          <cell r="A66">
            <v>9</v>
          </cell>
        </row>
        <row r="67">
          <cell r="A67">
            <v>7</v>
          </cell>
        </row>
        <row r="68">
          <cell r="A68">
            <v>10</v>
          </cell>
        </row>
        <row r="69">
          <cell r="A69">
            <v>4</v>
          </cell>
        </row>
        <row r="70">
          <cell r="A70">
            <v>3</v>
          </cell>
        </row>
        <row r="71">
          <cell r="A71">
            <v>7</v>
          </cell>
        </row>
        <row r="72">
          <cell r="A72">
            <v>11</v>
          </cell>
        </row>
        <row r="73">
          <cell r="A73">
            <v>6</v>
          </cell>
        </row>
        <row r="74">
          <cell r="A74">
            <v>10</v>
          </cell>
        </row>
        <row r="75">
          <cell r="A75">
            <v>6</v>
          </cell>
        </row>
        <row r="76">
          <cell r="A76">
            <v>3</v>
          </cell>
        </row>
        <row r="77">
          <cell r="A77">
            <v>8</v>
          </cell>
        </row>
        <row r="78">
          <cell r="A78">
            <v>6</v>
          </cell>
        </row>
        <row r="79">
          <cell r="A79">
            <v>6</v>
          </cell>
        </row>
        <row r="80">
          <cell r="A80">
            <v>6</v>
          </cell>
        </row>
        <row r="81">
          <cell r="A81">
            <v>7</v>
          </cell>
        </row>
        <row r="82">
          <cell r="A82">
            <v>6</v>
          </cell>
        </row>
        <row r="83">
          <cell r="A83">
            <v>7</v>
          </cell>
        </row>
        <row r="84">
          <cell r="A84">
            <v>4</v>
          </cell>
        </row>
        <row r="85">
          <cell r="A85">
            <v>10</v>
          </cell>
        </row>
        <row r="86">
          <cell r="A86">
            <v>9</v>
          </cell>
        </row>
        <row r="87">
          <cell r="A87">
            <v>6</v>
          </cell>
        </row>
        <row r="88">
          <cell r="A88">
            <v>8</v>
          </cell>
        </row>
        <row r="89">
          <cell r="A89">
            <v>7</v>
          </cell>
        </row>
        <row r="90">
          <cell r="A90">
            <v>7</v>
          </cell>
        </row>
        <row r="91">
          <cell r="A91">
            <v>10</v>
          </cell>
        </row>
        <row r="92">
          <cell r="A92">
            <v>9</v>
          </cell>
        </row>
        <row r="93">
          <cell r="A93">
            <v>9</v>
          </cell>
        </row>
        <row r="94">
          <cell r="A94">
            <v>11</v>
          </cell>
        </row>
        <row r="95">
          <cell r="A95">
            <v>6</v>
          </cell>
        </row>
        <row r="96">
          <cell r="A96">
            <v>3</v>
          </cell>
        </row>
        <row r="97">
          <cell r="A97">
            <v>5</v>
          </cell>
        </row>
        <row r="98">
          <cell r="A98">
            <v>10</v>
          </cell>
        </row>
        <row r="99">
          <cell r="A99">
            <v>5</v>
          </cell>
        </row>
        <row r="100">
          <cell r="A100">
            <v>8</v>
          </cell>
        </row>
        <row r="101">
          <cell r="A101">
            <v>6</v>
          </cell>
        </row>
        <row r="102">
          <cell r="A102">
            <v>12</v>
          </cell>
        </row>
        <row r="103">
          <cell r="A103">
            <v>5</v>
          </cell>
        </row>
        <row r="104">
          <cell r="A104">
            <v>11</v>
          </cell>
        </row>
        <row r="105">
          <cell r="A105">
            <v>7</v>
          </cell>
        </row>
        <row r="106">
          <cell r="A106">
            <v>5</v>
          </cell>
        </row>
        <row r="107">
          <cell r="A107">
            <v>6</v>
          </cell>
        </row>
        <row r="108">
          <cell r="A108">
            <v>9</v>
          </cell>
        </row>
        <row r="109">
          <cell r="A109">
            <v>5</v>
          </cell>
        </row>
        <row r="110">
          <cell r="A110">
            <v>10</v>
          </cell>
        </row>
        <row r="111">
          <cell r="A111">
            <v>4</v>
          </cell>
        </row>
        <row r="112">
          <cell r="A112">
            <v>7</v>
          </cell>
        </row>
        <row r="113">
          <cell r="A113">
            <v>3</v>
          </cell>
        </row>
        <row r="114">
          <cell r="A114">
            <v>8</v>
          </cell>
        </row>
        <row r="115">
          <cell r="A115">
            <v>6</v>
          </cell>
        </row>
        <row r="116">
          <cell r="A116">
            <v>7</v>
          </cell>
        </row>
        <row r="117">
          <cell r="A117">
            <v>7</v>
          </cell>
        </row>
        <row r="118">
          <cell r="A118">
            <v>5</v>
          </cell>
        </row>
        <row r="119">
          <cell r="A119">
            <v>7</v>
          </cell>
        </row>
        <row r="120">
          <cell r="A120">
            <v>7</v>
          </cell>
        </row>
        <row r="121">
          <cell r="A121">
            <v>3</v>
          </cell>
        </row>
        <row r="122">
          <cell r="A122">
            <v>7</v>
          </cell>
        </row>
        <row r="123">
          <cell r="A123">
            <v>6</v>
          </cell>
        </row>
        <row r="124">
          <cell r="A124">
            <v>9</v>
          </cell>
        </row>
        <row r="125">
          <cell r="A125">
            <v>8</v>
          </cell>
        </row>
        <row r="126">
          <cell r="A126">
            <v>9</v>
          </cell>
        </row>
        <row r="127">
          <cell r="A127">
            <v>6</v>
          </cell>
        </row>
        <row r="128">
          <cell r="A128">
            <v>6</v>
          </cell>
        </row>
        <row r="129">
          <cell r="A129">
            <v>5</v>
          </cell>
        </row>
        <row r="130">
          <cell r="A130">
            <v>8</v>
          </cell>
        </row>
        <row r="131">
          <cell r="A131">
            <v>6</v>
          </cell>
        </row>
        <row r="132">
          <cell r="A132">
            <v>7</v>
          </cell>
        </row>
        <row r="133">
          <cell r="A133">
            <v>6</v>
          </cell>
        </row>
        <row r="134">
          <cell r="A134">
            <v>10</v>
          </cell>
        </row>
        <row r="135">
          <cell r="A135">
            <v>7</v>
          </cell>
        </row>
        <row r="136">
          <cell r="A136">
            <v>7</v>
          </cell>
        </row>
        <row r="137">
          <cell r="A137">
            <v>8</v>
          </cell>
        </row>
        <row r="138">
          <cell r="A138">
            <v>6</v>
          </cell>
        </row>
        <row r="139">
          <cell r="A139">
            <v>9</v>
          </cell>
        </row>
        <row r="140">
          <cell r="A140">
            <v>8</v>
          </cell>
        </row>
        <row r="141">
          <cell r="A141">
            <v>4</v>
          </cell>
        </row>
        <row r="142">
          <cell r="A142">
            <v>7</v>
          </cell>
        </row>
        <row r="143">
          <cell r="A143">
            <v>6</v>
          </cell>
        </row>
        <row r="144">
          <cell r="A144">
            <v>6</v>
          </cell>
        </row>
        <row r="145">
          <cell r="A145">
            <v>6</v>
          </cell>
        </row>
        <row r="146">
          <cell r="A146">
            <v>9</v>
          </cell>
        </row>
        <row r="147">
          <cell r="A147">
            <v>10</v>
          </cell>
        </row>
        <row r="148">
          <cell r="A148">
            <v>4</v>
          </cell>
        </row>
        <row r="149">
          <cell r="A149">
            <v>8</v>
          </cell>
        </row>
        <row r="150">
          <cell r="A150">
            <v>11</v>
          </cell>
        </row>
        <row r="151">
          <cell r="A151">
            <v>7</v>
          </cell>
        </row>
        <row r="152">
          <cell r="A152">
            <v>9</v>
          </cell>
        </row>
        <row r="153">
          <cell r="A153">
            <v>9</v>
          </cell>
        </row>
        <row r="154">
          <cell r="A154">
            <v>3</v>
          </cell>
        </row>
        <row r="155">
          <cell r="A155">
            <v>9</v>
          </cell>
        </row>
        <row r="156">
          <cell r="A156">
            <v>8</v>
          </cell>
        </row>
        <row r="157">
          <cell r="A157">
            <v>8</v>
          </cell>
        </row>
        <row r="158">
          <cell r="A158">
            <v>10</v>
          </cell>
        </row>
        <row r="159">
          <cell r="A159">
            <v>4</v>
          </cell>
        </row>
        <row r="160">
          <cell r="A160">
            <v>4</v>
          </cell>
        </row>
        <row r="161">
          <cell r="A161">
            <v>5</v>
          </cell>
        </row>
        <row r="162">
          <cell r="A162">
            <v>5</v>
          </cell>
        </row>
        <row r="163">
          <cell r="A163">
            <v>12</v>
          </cell>
        </row>
        <row r="164">
          <cell r="A164">
            <v>9</v>
          </cell>
        </row>
        <row r="165">
          <cell r="A165">
            <v>10</v>
          </cell>
        </row>
        <row r="166">
          <cell r="A166">
            <v>2</v>
          </cell>
        </row>
        <row r="167">
          <cell r="A167">
            <v>8</v>
          </cell>
        </row>
        <row r="168">
          <cell r="A168">
            <v>6</v>
          </cell>
        </row>
        <row r="169">
          <cell r="A169">
            <v>7</v>
          </cell>
        </row>
        <row r="170">
          <cell r="A170">
            <v>8</v>
          </cell>
        </row>
        <row r="171">
          <cell r="A171">
            <v>8</v>
          </cell>
        </row>
        <row r="172">
          <cell r="A172">
            <v>7</v>
          </cell>
        </row>
        <row r="173">
          <cell r="A173">
            <v>6</v>
          </cell>
        </row>
        <row r="174">
          <cell r="A174">
            <v>2</v>
          </cell>
        </row>
        <row r="175">
          <cell r="A175">
            <v>8</v>
          </cell>
        </row>
        <row r="176">
          <cell r="A176">
            <v>9</v>
          </cell>
        </row>
        <row r="177">
          <cell r="A177">
            <v>6</v>
          </cell>
        </row>
        <row r="178">
          <cell r="A178">
            <v>6</v>
          </cell>
        </row>
        <row r="179">
          <cell r="A179">
            <v>8</v>
          </cell>
        </row>
        <row r="180">
          <cell r="A180">
            <v>3</v>
          </cell>
        </row>
        <row r="181">
          <cell r="A181">
            <v>9</v>
          </cell>
        </row>
        <row r="182">
          <cell r="A182">
            <v>8</v>
          </cell>
        </row>
        <row r="183">
          <cell r="A183">
            <v>3</v>
          </cell>
        </row>
        <row r="184">
          <cell r="A184">
            <v>9</v>
          </cell>
        </row>
        <row r="185">
          <cell r="A185">
            <v>7</v>
          </cell>
        </row>
        <row r="186">
          <cell r="A186">
            <v>10</v>
          </cell>
        </row>
        <row r="187">
          <cell r="A187">
            <v>3</v>
          </cell>
        </row>
        <row r="188">
          <cell r="A188">
            <v>6</v>
          </cell>
        </row>
        <row r="189">
          <cell r="A189">
            <v>11</v>
          </cell>
        </row>
        <row r="190">
          <cell r="A190">
            <v>5</v>
          </cell>
        </row>
        <row r="191">
          <cell r="A191">
            <v>7</v>
          </cell>
        </row>
        <row r="192">
          <cell r="A192">
            <v>5</v>
          </cell>
        </row>
        <row r="193">
          <cell r="A193">
            <v>5</v>
          </cell>
        </row>
        <row r="194">
          <cell r="A194">
            <v>6</v>
          </cell>
        </row>
        <row r="195">
          <cell r="A195">
            <v>4</v>
          </cell>
        </row>
        <row r="196">
          <cell r="A196">
            <v>9</v>
          </cell>
        </row>
        <row r="197">
          <cell r="A197">
            <v>10</v>
          </cell>
        </row>
        <row r="198">
          <cell r="A198">
            <v>3</v>
          </cell>
        </row>
        <row r="199">
          <cell r="A199">
            <v>9</v>
          </cell>
        </row>
        <row r="200">
          <cell r="A200">
            <v>4</v>
          </cell>
        </row>
        <row r="201">
          <cell r="A201">
            <v>7</v>
          </cell>
        </row>
        <row r="202">
          <cell r="A202">
            <v>3</v>
          </cell>
        </row>
        <row r="203">
          <cell r="A203">
            <v>8</v>
          </cell>
        </row>
        <row r="204">
          <cell r="A204">
            <v>8</v>
          </cell>
        </row>
        <row r="205">
          <cell r="A205">
            <v>8</v>
          </cell>
        </row>
        <row r="206">
          <cell r="A206">
            <v>6</v>
          </cell>
        </row>
        <row r="207">
          <cell r="A207">
            <v>6</v>
          </cell>
        </row>
        <row r="208">
          <cell r="A208">
            <v>4</v>
          </cell>
        </row>
        <row r="209">
          <cell r="A209">
            <v>9</v>
          </cell>
        </row>
        <row r="210">
          <cell r="A210">
            <v>4</v>
          </cell>
        </row>
        <row r="211">
          <cell r="A211">
            <v>9</v>
          </cell>
        </row>
        <row r="212">
          <cell r="A212">
            <v>8</v>
          </cell>
        </row>
        <row r="213">
          <cell r="A213">
            <v>4</v>
          </cell>
        </row>
        <row r="214">
          <cell r="A214">
            <v>2</v>
          </cell>
        </row>
        <row r="215">
          <cell r="A215">
            <v>5</v>
          </cell>
        </row>
        <row r="216">
          <cell r="A216">
            <v>5</v>
          </cell>
        </row>
        <row r="217">
          <cell r="A217">
            <v>12</v>
          </cell>
        </row>
        <row r="218">
          <cell r="A218">
            <v>5</v>
          </cell>
        </row>
        <row r="219">
          <cell r="A219">
            <v>6</v>
          </cell>
        </row>
        <row r="220">
          <cell r="A220">
            <v>7</v>
          </cell>
        </row>
        <row r="221">
          <cell r="A221">
            <v>8</v>
          </cell>
        </row>
        <row r="222">
          <cell r="A222">
            <v>3</v>
          </cell>
        </row>
        <row r="223">
          <cell r="A223">
            <v>5</v>
          </cell>
        </row>
        <row r="224">
          <cell r="A224">
            <v>4</v>
          </cell>
        </row>
        <row r="225">
          <cell r="A225">
            <v>7</v>
          </cell>
        </row>
        <row r="226">
          <cell r="A226">
            <v>7</v>
          </cell>
        </row>
        <row r="227">
          <cell r="A227">
            <v>7</v>
          </cell>
        </row>
        <row r="228">
          <cell r="A228">
            <v>6</v>
          </cell>
        </row>
        <row r="229">
          <cell r="A229">
            <v>8</v>
          </cell>
        </row>
        <row r="230">
          <cell r="A230">
            <v>6</v>
          </cell>
        </row>
        <row r="231">
          <cell r="A231">
            <v>4</v>
          </cell>
        </row>
        <row r="232">
          <cell r="A232">
            <v>6</v>
          </cell>
        </row>
        <row r="233">
          <cell r="A233">
            <v>7</v>
          </cell>
        </row>
        <row r="234">
          <cell r="A234">
            <v>7</v>
          </cell>
        </row>
        <row r="235">
          <cell r="A235">
            <v>7</v>
          </cell>
        </row>
        <row r="236">
          <cell r="A236">
            <v>12</v>
          </cell>
        </row>
        <row r="237">
          <cell r="A237">
            <v>6</v>
          </cell>
        </row>
        <row r="238">
          <cell r="A238">
            <v>7</v>
          </cell>
        </row>
        <row r="239">
          <cell r="A239">
            <v>11</v>
          </cell>
        </row>
        <row r="240">
          <cell r="A240">
            <v>9</v>
          </cell>
        </row>
        <row r="241">
          <cell r="A241">
            <v>7</v>
          </cell>
        </row>
        <row r="242">
          <cell r="A242">
            <v>3</v>
          </cell>
        </row>
        <row r="243">
          <cell r="A243">
            <v>9</v>
          </cell>
        </row>
        <row r="244">
          <cell r="A244">
            <v>8</v>
          </cell>
        </row>
        <row r="245">
          <cell r="A245">
            <v>9</v>
          </cell>
        </row>
        <row r="246">
          <cell r="A246">
            <v>10</v>
          </cell>
        </row>
        <row r="247">
          <cell r="A247">
            <v>6</v>
          </cell>
        </row>
        <row r="248">
          <cell r="A248">
            <v>6</v>
          </cell>
        </row>
        <row r="249">
          <cell r="A249">
            <v>9</v>
          </cell>
        </row>
        <row r="250">
          <cell r="A250">
            <v>5</v>
          </cell>
        </row>
        <row r="251">
          <cell r="A251">
            <v>5</v>
          </cell>
        </row>
        <row r="252">
          <cell r="A252">
            <v>7</v>
          </cell>
        </row>
        <row r="253">
          <cell r="A253">
            <v>8</v>
          </cell>
        </row>
        <row r="254">
          <cell r="A254">
            <v>9</v>
          </cell>
        </row>
        <row r="255">
          <cell r="A255">
            <v>6</v>
          </cell>
        </row>
        <row r="256">
          <cell r="A256">
            <v>2</v>
          </cell>
        </row>
        <row r="257">
          <cell r="A257">
            <v>9</v>
          </cell>
        </row>
        <row r="258">
          <cell r="A258">
            <v>9</v>
          </cell>
        </row>
        <row r="259">
          <cell r="A259">
            <v>3</v>
          </cell>
        </row>
      </sheetData>
      <sheetData sheetId="12">
        <row r="61">
          <cell r="B61">
            <v>45</v>
          </cell>
        </row>
        <row r="62">
          <cell r="B62">
            <v>45</v>
          </cell>
        </row>
        <row r="63">
          <cell r="B63">
            <v>40</v>
          </cell>
        </row>
        <row r="64">
          <cell r="B64">
            <v>36</v>
          </cell>
        </row>
        <row r="65">
          <cell r="B65">
            <v>39</v>
          </cell>
        </row>
        <row r="66">
          <cell r="B66">
            <v>38</v>
          </cell>
        </row>
        <row r="67">
          <cell r="B67">
            <v>37</v>
          </cell>
        </row>
        <row r="68">
          <cell r="B68">
            <v>38</v>
          </cell>
        </row>
        <row r="69">
          <cell r="B69">
            <v>41</v>
          </cell>
        </row>
        <row r="70">
          <cell r="B70">
            <v>44</v>
          </cell>
        </row>
        <row r="71">
          <cell r="B71">
            <v>45</v>
          </cell>
        </row>
        <row r="72">
          <cell r="B72">
            <v>37</v>
          </cell>
        </row>
        <row r="73">
          <cell r="B73">
            <v>41</v>
          </cell>
        </row>
        <row r="74">
          <cell r="B74">
            <v>38</v>
          </cell>
        </row>
        <row r="75">
          <cell r="B75">
            <v>36</v>
          </cell>
        </row>
        <row r="76">
          <cell r="B76">
            <v>37</v>
          </cell>
        </row>
        <row r="77">
          <cell r="B77">
            <v>43</v>
          </cell>
        </row>
        <row r="78">
          <cell r="B78">
            <v>41</v>
          </cell>
        </row>
        <row r="79">
          <cell r="B79">
            <v>36</v>
          </cell>
        </row>
        <row r="80">
          <cell r="B80">
            <v>43</v>
          </cell>
        </row>
        <row r="81">
          <cell r="B81">
            <v>42</v>
          </cell>
        </row>
        <row r="82">
          <cell r="B82">
            <v>43</v>
          </cell>
        </row>
        <row r="83">
          <cell r="B83">
            <v>40</v>
          </cell>
        </row>
        <row r="84">
          <cell r="B84">
            <v>38</v>
          </cell>
        </row>
        <row r="85">
          <cell r="B85">
            <v>42</v>
          </cell>
        </row>
        <row r="86">
          <cell r="B86">
            <v>37</v>
          </cell>
        </row>
        <row r="87">
          <cell r="B87">
            <v>39</v>
          </cell>
        </row>
        <row r="88">
          <cell r="B88">
            <v>36</v>
          </cell>
        </row>
        <row r="89">
          <cell r="B89">
            <v>43</v>
          </cell>
        </row>
        <row r="90">
          <cell r="B90">
            <v>44</v>
          </cell>
        </row>
        <row r="91">
          <cell r="B91">
            <v>45</v>
          </cell>
        </row>
        <row r="92">
          <cell r="B92">
            <v>45</v>
          </cell>
        </row>
        <row r="93">
          <cell r="B93">
            <v>40</v>
          </cell>
        </row>
        <row r="94">
          <cell r="B94">
            <v>36</v>
          </cell>
        </row>
        <row r="95">
          <cell r="B95">
            <v>38</v>
          </cell>
        </row>
        <row r="96">
          <cell r="B96">
            <v>41</v>
          </cell>
        </row>
        <row r="97">
          <cell r="B97">
            <v>40</v>
          </cell>
        </row>
        <row r="98">
          <cell r="B98">
            <v>43</v>
          </cell>
        </row>
        <row r="99">
          <cell r="B99">
            <v>38</v>
          </cell>
        </row>
        <row r="100">
          <cell r="B100">
            <v>38</v>
          </cell>
        </row>
        <row r="101">
          <cell r="B101">
            <v>43</v>
          </cell>
        </row>
        <row r="102">
          <cell r="B102">
            <v>43</v>
          </cell>
        </row>
        <row r="103">
          <cell r="B103">
            <v>37</v>
          </cell>
        </row>
        <row r="104">
          <cell r="B104">
            <v>42</v>
          </cell>
        </row>
        <row r="105">
          <cell r="B105">
            <v>36</v>
          </cell>
        </row>
        <row r="106">
          <cell r="B106">
            <v>41</v>
          </cell>
        </row>
        <row r="107">
          <cell r="B107">
            <v>44</v>
          </cell>
        </row>
        <row r="108">
          <cell r="B108">
            <v>43</v>
          </cell>
        </row>
        <row r="109">
          <cell r="B109">
            <v>37</v>
          </cell>
        </row>
        <row r="110">
          <cell r="B110">
            <v>45</v>
          </cell>
        </row>
        <row r="111">
          <cell r="B111">
            <v>38</v>
          </cell>
        </row>
        <row r="112">
          <cell r="B112">
            <v>42</v>
          </cell>
        </row>
        <row r="113">
          <cell r="B113">
            <v>44</v>
          </cell>
        </row>
        <row r="114">
          <cell r="B114">
            <v>37</v>
          </cell>
        </row>
        <row r="115">
          <cell r="B115">
            <v>36</v>
          </cell>
        </row>
        <row r="116">
          <cell r="B116">
            <v>44</v>
          </cell>
        </row>
        <row r="117">
          <cell r="B117">
            <v>42</v>
          </cell>
        </row>
        <row r="118">
          <cell r="B118">
            <v>42</v>
          </cell>
        </row>
        <row r="119">
          <cell r="B119">
            <v>38</v>
          </cell>
        </row>
        <row r="120">
          <cell r="B120">
            <v>36</v>
          </cell>
        </row>
        <row r="121">
          <cell r="B121">
            <v>44</v>
          </cell>
        </row>
        <row r="122">
          <cell r="B122">
            <v>41</v>
          </cell>
        </row>
        <row r="123">
          <cell r="B123">
            <v>43</v>
          </cell>
        </row>
        <row r="124">
          <cell r="B124">
            <v>37</v>
          </cell>
        </row>
        <row r="125">
          <cell r="B125">
            <v>41</v>
          </cell>
        </row>
        <row r="126">
          <cell r="B126">
            <v>39</v>
          </cell>
        </row>
        <row r="127">
          <cell r="B127">
            <v>41</v>
          </cell>
        </row>
        <row r="128">
          <cell r="B128">
            <v>38</v>
          </cell>
        </row>
        <row r="129">
          <cell r="B129">
            <v>42</v>
          </cell>
        </row>
        <row r="130">
          <cell r="B130">
            <v>45</v>
          </cell>
        </row>
        <row r="131">
          <cell r="B131">
            <v>44</v>
          </cell>
        </row>
        <row r="132">
          <cell r="B132">
            <v>41</v>
          </cell>
        </row>
        <row r="133">
          <cell r="B133">
            <v>36</v>
          </cell>
        </row>
        <row r="134">
          <cell r="B134">
            <v>45</v>
          </cell>
        </row>
        <row r="135">
          <cell r="B135">
            <v>42</v>
          </cell>
        </row>
        <row r="136">
          <cell r="B136">
            <v>40</v>
          </cell>
        </row>
        <row r="137">
          <cell r="B137">
            <v>38</v>
          </cell>
        </row>
        <row r="138">
          <cell r="B138">
            <v>45</v>
          </cell>
        </row>
        <row r="139">
          <cell r="B139">
            <v>36</v>
          </cell>
        </row>
        <row r="140">
          <cell r="B140">
            <v>41</v>
          </cell>
        </row>
        <row r="141">
          <cell r="B141">
            <v>40</v>
          </cell>
        </row>
        <row r="142">
          <cell r="B142">
            <v>39</v>
          </cell>
        </row>
        <row r="143">
          <cell r="B143">
            <v>38</v>
          </cell>
        </row>
        <row r="144">
          <cell r="B144">
            <v>37</v>
          </cell>
        </row>
        <row r="145">
          <cell r="B145">
            <v>39</v>
          </cell>
        </row>
        <row r="146">
          <cell r="B146">
            <v>39</v>
          </cell>
        </row>
        <row r="147">
          <cell r="B147">
            <v>36</v>
          </cell>
        </row>
        <row r="148">
          <cell r="B148">
            <v>40</v>
          </cell>
        </row>
        <row r="149">
          <cell r="B149">
            <v>40</v>
          </cell>
        </row>
        <row r="150">
          <cell r="B150">
            <v>45</v>
          </cell>
        </row>
        <row r="151">
          <cell r="B151">
            <v>41</v>
          </cell>
        </row>
        <row r="152">
          <cell r="B152">
            <v>37</v>
          </cell>
        </row>
        <row r="153">
          <cell r="B153">
            <v>36</v>
          </cell>
        </row>
        <row r="154">
          <cell r="B154">
            <v>36</v>
          </cell>
        </row>
        <row r="155">
          <cell r="B155">
            <v>36</v>
          </cell>
        </row>
        <row r="156">
          <cell r="B156">
            <v>40</v>
          </cell>
        </row>
        <row r="157">
          <cell r="B157">
            <v>41</v>
          </cell>
        </row>
        <row r="158">
          <cell r="B158">
            <v>38</v>
          </cell>
        </row>
        <row r="159">
          <cell r="B159">
            <v>43</v>
          </cell>
        </row>
        <row r="160">
          <cell r="B160">
            <v>45</v>
          </cell>
        </row>
        <row r="161">
          <cell r="B161">
            <v>43</v>
          </cell>
        </row>
        <row r="162">
          <cell r="B162">
            <v>45</v>
          </cell>
        </row>
        <row r="163">
          <cell r="B163">
            <v>44</v>
          </cell>
        </row>
        <row r="164">
          <cell r="B164">
            <v>42</v>
          </cell>
        </row>
        <row r="165">
          <cell r="B165">
            <v>42</v>
          </cell>
        </row>
        <row r="166">
          <cell r="B166">
            <v>42</v>
          </cell>
        </row>
        <row r="167">
          <cell r="B167">
            <v>43</v>
          </cell>
        </row>
        <row r="168">
          <cell r="B168">
            <v>39</v>
          </cell>
        </row>
        <row r="169">
          <cell r="B169">
            <v>43</v>
          </cell>
        </row>
        <row r="170">
          <cell r="B170">
            <v>36</v>
          </cell>
        </row>
        <row r="171">
          <cell r="B171">
            <v>38</v>
          </cell>
        </row>
        <row r="172">
          <cell r="B172">
            <v>40</v>
          </cell>
        </row>
        <row r="173">
          <cell r="B173">
            <v>43</v>
          </cell>
        </row>
        <row r="174">
          <cell r="B174">
            <v>36</v>
          </cell>
        </row>
        <row r="175">
          <cell r="B175">
            <v>43</v>
          </cell>
        </row>
        <row r="176">
          <cell r="B176">
            <v>39</v>
          </cell>
        </row>
        <row r="177">
          <cell r="B177">
            <v>39</v>
          </cell>
        </row>
        <row r="178">
          <cell r="B178">
            <v>41</v>
          </cell>
        </row>
        <row r="179">
          <cell r="B179">
            <v>39</v>
          </cell>
        </row>
        <row r="180">
          <cell r="B180">
            <v>42</v>
          </cell>
        </row>
        <row r="181">
          <cell r="B181">
            <v>37</v>
          </cell>
        </row>
        <row r="182">
          <cell r="B182">
            <v>39</v>
          </cell>
        </row>
        <row r="183">
          <cell r="B183">
            <v>44</v>
          </cell>
        </row>
        <row r="184">
          <cell r="B184">
            <v>36</v>
          </cell>
        </row>
        <row r="185">
          <cell r="B185">
            <v>43</v>
          </cell>
        </row>
        <row r="186">
          <cell r="B186">
            <v>40</v>
          </cell>
        </row>
        <row r="187">
          <cell r="B187">
            <v>38</v>
          </cell>
        </row>
        <row r="188">
          <cell r="B188">
            <v>38</v>
          </cell>
        </row>
        <row r="189">
          <cell r="B189">
            <v>40</v>
          </cell>
        </row>
        <row r="190">
          <cell r="B190">
            <v>45</v>
          </cell>
        </row>
        <row r="191">
          <cell r="B191">
            <v>36</v>
          </cell>
        </row>
        <row r="192">
          <cell r="B192">
            <v>39</v>
          </cell>
        </row>
        <row r="193">
          <cell r="B193">
            <v>41</v>
          </cell>
        </row>
        <row r="194">
          <cell r="B194">
            <v>38</v>
          </cell>
        </row>
        <row r="195">
          <cell r="B195">
            <v>38</v>
          </cell>
        </row>
        <row r="196">
          <cell r="B196">
            <v>43</v>
          </cell>
        </row>
        <row r="197">
          <cell r="B197">
            <v>37</v>
          </cell>
        </row>
        <row r="198">
          <cell r="B198">
            <v>37</v>
          </cell>
        </row>
        <row r="199">
          <cell r="B199">
            <v>37</v>
          </cell>
        </row>
        <row r="200">
          <cell r="B200">
            <v>45</v>
          </cell>
        </row>
        <row r="201">
          <cell r="B201">
            <v>37</v>
          </cell>
        </row>
        <row r="202">
          <cell r="B202">
            <v>39</v>
          </cell>
        </row>
        <row r="203">
          <cell r="B203">
            <v>45</v>
          </cell>
        </row>
        <row r="204">
          <cell r="B204">
            <v>39</v>
          </cell>
        </row>
        <row r="205">
          <cell r="B205">
            <v>41</v>
          </cell>
        </row>
        <row r="206">
          <cell r="B206">
            <v>43</v>
          </cell>
        </row>
        <row r="207">
          <cell r="B207">
            <v>42</v>
          </cell>
        </row>
        <row r="208">
          <cell r="B208">
            <v>45</v>
          </cell>
        </row>
        <row r="209">
          <cell r="B209">
            <v>39</v>
          </cell>
        </row>
        <row r="210">
          <cell r="B210">
            <v>38</v>
          </cell>
        </row>
        <row r="211">
          <cell r="B211">
            <v>42</v>
          </cell>
        </row>
        <row r="212">
          <cell r="B212">
            <v>44</v>
          </cell>
        </row>
        <row r="213">
          <cell r="B213">
            <v>41</v>
          </cell>
        </row>
        <row r="214">
          <cell r="B214">
            <v>42</v>
          </cell>
        </row>
        <row r="215">
          <cell r="B215">
            <v>40</v>
          </cell>
        </row>
        <row r="216">
          <cell r="B216">
            <v>37</v>
          </cell>
        </row>
        <row r="217">
          <cell r="B217">
            <v>40</v>
          </cell>
        </row>
        <row r="218">
          <cell r="B218">
            <v>43</v>
          </cell>
        </row>
        <row r="219">
          <cell r="B219">
            <v>39</v>
          </cell>
        </row>
        <row r="220">
          <cell r="B220">
            <v>38</v>
          </cell>
        </row>
        <row r="221">
          <cell r="B221">
            <v>39</v>
          </cell>
        </row>
        <row r="222">
          <cell r="B222">
            <v>44</v>
          </cell>
        </row>
        <row r="223">
          <cell r="B223">
            <v>39</v>
          </cell>
        </row>
        <row r="224">
          <cell r="B224">
            <v>36</v>
          </cell>
        </row>
        <row r="225">
          <cell r="B225">
            <v>39</v>
          </cell>
        </row>
        <row r="226">
          <cell r="B226">
            <v>37</v>
          </cell>
        </row>
        <row r="227">
          <cell r="B227">
            <v>42</v>
          </cell>
        </row>
        <row r="228">
          <cell r="B228">
            <v>41</v>
          </cell>
        </row>
        <row r="229">
          <cell r="B229">
            <v>38</v>
          </cell>
        </row>
        <row r="230">
          <cell r="B230">
            <v>45</v>
          </cell>
        </row>
        <row r="231">
          <cell r="B231">
            <v>39</v>
          </cell>
        </row>
        <row r="232">
          <cell r="B232">
            <v>37</v>
          </cell>
        </row>
        <row r="233">
          <cell r="B233">
            <v>41</v>
          </cell>
        </row>
        <row r="234">
          <cell r="B234">
            <v>38</v>
          </cell>
        </row>
        <row r="235">
          <cell r="B235">
            <v>42</v>
          </cell>
        </row>
        <row r="236">
          <cell r="B236">
            <v>44</v>
          </cell>
        </row>
        <row r="237">
          <cell r="B237">
            <v>37</v>
          </cell>
        </row>
        <row r="238">
          <cell r="B238">
            <v>42</v>
          </cell>
        </row>
        <row r="239">
          <cell r="B239">
            <v>40</v>
          </cell>
        </row>
        <row r="240">
          <cell r="B240">
            <v>36</v>
          </cell>
        </row>
        <row r="241">
          <cell r="B241">
            <v>40</v>
          </cell>
        </row>
        <row r="242">
          <cell r="B242">
            <v>42</v>
          </cell>
        </row>
        <row r="243">
          <cell r="B243">
            <v>36</v>
          </cell>
        </row>
        <row r="244">
          <cell r="B244">
            <v>39</v>
          </cell>
        </row>
        <row r="245">
          <cell r="B245">
            <v>36</v>
          </cell>
        </row>
        <row r="246">
          <cell r="B246">
            <v>39</v>
          </cell>
        </row>
        <row r="247">
          <cell r="B247">
            <v>36</v>
          </cell>
        </row>
        <row r="248">
          <cell r="B248">
            <v>38</v>
          </cell>
        </row>
        <row r="249">
          <cell r="B249">
            <v>44</v>
          </cell>
        </row>
        <row r="250">
          <cell r="B250">
            <v>40</v>
          </cell>
        </row>
        <row r="251">
          <cell r="B251">
            <v>45</v>
          </cell>
        </row>
        <row r="252">
          <cell r="B252">
            <v>40</v>
          </cell>
        </row>
        <row r="253">
          <cell r="B253">
            <v>36</v>
          </cell>
        </row>
        <row r="254">
          <cell r="B254">
            <v>42</v>
          </cell>
        </row>
        <row r="255">
          <cell r="B255">
            <v>44</v>
          </cell>
        </row>
        <row r="256">
          <cell r="B256">
            <v>45</v>
          </cell>
        </row>
        <row r="257">
          <cell r="B257">
            <v>38</v>
          </cell>
        </row>
        <row r="258">
          <cell r="B258">
            <v>38</v>
          </cell>
        </row>
        <row r="259">
          <cell r="B259">
            <v>36</v>
          </cell>
        </row>
        <row r="260">
          <cell r="B260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" sqref="C3:D10"/>
    </sheetView>
  </sheetViews>
  <sheetFormatPr defaultColWidth="11.00390625" defaultRowHeight="12.75"/>
  <sheetData>
    <row r="1" spans="1:10" ht="13.5" thickTop="1">
      <c r="A1" s="1" t="s">
        <v>40</v>
      </c>
      <c r="B1" s="3" t="s">
        <v>15</v>
      </c>
      <c r="C1" s="3" t="s">
        <v>16</v>
      </c>
      <c r="D1" s="3" t="s">
        <v>16</v>
      </c>
      <c r="E1" s="3" t="s">
        <v>19</v>
      </c>
      <c r="F1" s="3" t="s">
        <v>21</v>
      </c>
      <c r="G1" s="3" t="s">
        <v>23</v>
      </c>
      <c r="H1" s="3" t="s">
        <v>24</v>
      </c>
      <c r="I1" s="3" t="s">
        <v>43</v>
      </c>
      <c r="J1" s="3" t="s">
        <v>25</v>
      </c>
    </row>
    <row r="2" spans="1:10" ht="12.75">
      <c r="A2" s="2" t="s">
        <v>39</v>
      </c>
      <c r="B2" s="4" t="s">
        <v>41</v>
      </c>
      <c r="C2" s="4" t="s">
        <v>17</v>
      </c>
      <c r="D2" s="4" t="s">
        <v>18</v>
      </c>
      <c r="E2" s="4" t="s">
        <v>20</v>
      </c>
      <c r="F2" s="4" t="s">
        <v>22</v>
      </c>
      <c r="G2" s="4" t="s">
        <v>22</v>
      </c>
      <c r="H2" s="4" t="s">
        <v>22</v>
      </c>
      <c r="I2" s="4" t="s">
        <v>44</v>
      </c>
      <c r="J2" s="4" t="s">
        <v>26</v>
      </c>
    </row>
    <row r="3" spans="1:10" ht="15">
      <c r="A3" s="5" t="s">
        <v>33</v>
      </c>
      <c r="B3" s="6">
        <v>40</v>
      </c>
      <c r="C3" s="17">
        <v>4</v>
      </c>
      <c r="D3" s="24">
        <v>3</v>
      </c>
      <c r="E3" s="7">
        <f>C3+D3</f>
        <v>7</v>
      </c>
      <c r="F3" s="27">
        <f>C3/C$11</f>
        <v>0.02</v>
      </c>
      <c r="G3" s="27">
        <f>D3/D$11</f>
        <v>0.03</v>
      </c>
      <c r="H3" s="28">
        <f>E3/E$11</f>
        <v>0.023333333333333334</v>
      </c>
      <c r="I3" s="30">
        <f>B3*H3</f>
        <v>0.9333333333333333</v>
      </c>
      <c r="J3" s="29">
        <f>H3</f>
        <v>0.023333333333333334</v>
      </c>
    </row>
    <row r="4" spans="1:10" ht="15">
      <c r="A4" s="5" t="s">
        <v>32</v>
      </c>
      <c r="B4" s="6">
        <v>45</v>
      </c>
      <c r="C4" s="18">
        <v>16</v>
      </c>
      <c r="D4" s="25">
        <v>12</v>
      </c>
      <c r="E4" s="7">
        <f aca="true" t="shared" si="0" ref="E4:E10">C4+D4</f>
        <v>28</v>
      </c>
      <c r="F4" s="27">
        <f aca="true" t="shared" si="1" ref="F4:F10">C4/C$11</f>
        <v>0.08</v>
      </c>
      <c r="G4" s="27">
        <f aca="true" t="shared" si="2" ref="G4:G10">D4/D$11</f>
        <v>0.12</v>
      </c>
      <c r="H4" s="28">
        <f aca="true" t="shared" si="3" ref="H4:H10">E4/E$11</f>
        <v>0.09333333333333334</v>
      </c>
      <c r="I4" s="30">
        <f aca="true" t="shared" si="4" ref="I4:I10">B4*H4</f>
        <v>4.2</v>
      </c>
      <c r="J4" s="29">
        <f>J3+H4</f>
        <v>0.11666666666666667</v>
      </c>
    </row>
    <row r="5" spans="1:10" ht="15">
      <c r="A5" s="5" t="s">
        <v>34</v>
      </c>
      <c r="B5" s="6">
        <v>50</v>
      </c>
      <c r="C5" s="18">
        <v>42</v>
      </c>
      <c r="D5" s="25">
        <v>18</v>
      </c>
      <c r="E5" s="7">
        <f t="shared" si="0"/>
        <v>60</v>
      </c>
      <c r="F5" s="27">
        <f t="shared" si="1"/>
        <v>0.21</v>
      </c>
      <c r="G5" s="27">
        <f t="shared" si="2"/>
        <v>0.18</v>
      </c>
      <c r="H5" s="28">
        <f t="shared" si="3"/>
        <v>0.2</v>
      </c>
      <c r="I5" s="30">
        <f t="shared" si="4"/>
        <v>10</v>
      </c>
      <c r="J5" s="29">
        <f aca="true" t="shared" si="5" ref="J5:J10">J4+H5</f>
        <v>0.31666666666666665</v>
      </c>
    </row>
    <row r="6" spans="1:10" ht="15">
      <c r="A6" s="5" t="s">
        <v>35</v>
      </c>
      <c r="B6" s="6">
        <v>55</v>
      </c>
      <c r="C6" s="18">
        <v>58</v>
      </c>
      <c r="D6" s="25">
        <v>28</v>
      </c>
      <c r="E6" s="7">
        <f t="shared" si="0"/>
        <v>86</v>
      </c>
      <c r="F6" s="27">
        <f t="shared" si="1"/>
        <v>0.29</v>
      </c>
      <c r="G6" s="27">
        <f t="shared" si="2"/>
        <v>0.28</v>
      </c>
      <c r="H6" s="28">
        <f t="shared" si="3"/>
        <v>0.2866666666666667</v>
      </c>
      <c r="I6" s="30">
        <f t="shared" si="4"/>
        <v>15.766666666666667</v>
      </c>
      <c r="J6" s="29">
        <f t="shared" si="5"/>
        <v>0.6033333333333333</v>
      </c>
    </row>
    <row r="7" spans="1:10" ht="15">
      <c r="A7" s="5" t="s">
        <v>36</v>
      </c>
      <c r="B7" s="6">
        <v>60</v>
      </c>
      <c r="C7" s="18">
        <v>38</v>
      </c>
      <c r="D7" s="25">
        <v>21</v>
      </c>
      <c r="E7" s="7">
        <f t="shared" si="0"/>
        <v>59</v>
      </c>
      <c r="F7" s="27">
        <f t="shared" si="1"/>
        <v>0.19</v>
      </c>
      <c r="G7" s="27">
        <f t="shared" si="2"/>
        <v>0.21</v>
      </c>
      <c r="H7" s="28">
        <f t="shared" si="3"/>
        <v>0.19666666666666666</v>
      </c>
      <c r="I7" s="30">
        <f t="shared" si="4"/>
        <v>11.799999999999999</v>
      </c>
      <c r="J7" s="29">
        <f t="shared" si="5"/>
        <v>0.7999999999999999</v>
      </c>
    </row>
    <row r="8" spans="1:10" ht="15">
      <c r="A8" s="5" t="s">
        <v>37</v>
      </c>
      <c r="B8" s="6">
        <v>65</v>
      </c>
      <c r="C8" s="18">
        <v>24</v>
      </c>
      <c r="D8" s="25">
        <v>10</v>
      </c>
      <c r="E8" s="7">
        <f t="shared" si="0"/>
        <v>34</v>
      </c>
      <c r="F8" s="27">
        <f t="shared" si="1"/>
        <v>0.12</v>
      </c>
      <c r="G8" s="27">
        <f t="shared" si="2"/>
        <v>0.1</v>
      </c>
      <c r="H8" s="28">
        <f t="shared" si="3"/>
        <v>0.11333333333333333</v>
      </c>
      <c r="I8" s="30">
        <f t="shared" si="4"/>
        <v>7.366666666666666</v>
      </c>
      <c r="J8" s="29">
        <f t="shared" si="5"/>
        <v>0.9133333333333332</v>
      </c>
    </row>
    <row r="9" spans="1:10" ht="15">
      <c r="A9" s="5" t="s">
        <v>38</v>
      </c>
      <c r="B9" s="6">
        <v>70</v>
      </c>
      <c r="C9" s="18">
        <v>12</v>
      </c>
      <c r="D9" s="25">
        <v>6</v>
      </c>
      <c r="E9" s="7">
        <f t="shared" si="0"/>
        <v>18</v>
      </c>
      <c r="F9" s="27">
        <f t="shared" si="1"/>
        <v>0.06</v>
      </c>
      <c r="G9" s="27">
        <f t="shared" si="2"/>
        <v>0.06</v>
      </c>
      <c r="H9" s="28">
        <f t="shared" si="3"/>
        <v>0.06</v>
      </c>
      <c r="I9" s="30">
        <f t="shared" si="4"/>
        <v>4.2</v>
      </c>
      <c r="J9" s="29">
        <f t="shared" si="5"/>
        <v>0.9733333333333332</v>
      </c>
    </row>
    <row r="10" spans="1:10" ht="15.75" thickBot="1">
      <c r="A10" s="5" t="s">
        <v>42</v>
      </c>
      <c r="B10" s="16">
        <v>75</v>
      </c>
      <c r="C10" s="19">
        <v>6</v>
      </c>
      <c r="D10" s="26">
        <v>2</v>
      </c>
      <c r="E10" s="7">
        <f t="shared" si="0"/>
        <v>8</v>
      </c>
      <c r="F10" s="27">
        <f t="shared" si="1"/>
        <v>0.03</v>
      </c>
      <c r="G10" s="27">
        <f t="shared" si="2"/>
        <v>0.02</v>
      </c>
      <c r="H10" s="28">
        <f t="shared" si="3"/>
        <v>0.02666666666666667</v>
      </c>
      <c r="I10" s="30">
        <f t="shared" si="4"/>
        <v>2</v>
      </c>
      <c r="J10" s="29">
        <f t="shared" si="5"/>
        <v>0.9999999999999998</v>
      </c>
    </row>
    <row r="11" spans="1:10" ht="16.5" thickBot="1" thickTop="1">
      <c r="A11" s="9" t="s">
        <v>19</v>
      </c>
      <c r="B11" s="10"/>
      <c r="C11" s="23">
        <f aca="true" t="shared" si="6" ref="C11:I11">SUM(C3:C10)</f>
        <v>200</v>
      </c>
      <c r="D11" s="23">
        <f t="shared" si="6"/>
        <v>100</v>
      </c>
      <c r="E11" s="23">
        <f t="shared" si="6"/>
        <v>300</v>
      </c>
      <c r="F11" s="31">
        <f t="shared" si="6"/>
        <v>1</v>
      </c>
      <c r="G11" s="31">
        <f t="shared" si="6"/>
        <v>1</v>
      </c>
      <c r="H11" s="32">
        <f t="shared" si="6"/>
        <v>0.9999999999999998</v>
      </c>
      <c r="I11" s="33">
        <f t="shared" si="6"/>
        <v>56.266666666666666</v>
      </c>
      <c r="J11" s="15"/>
    </row>
    <row r="12" spans="1:10" ht="16.5" thickBot="1" thickTop="1">
      <c r="A12" s="12" t="s">
        <v>27</v>
      </c>
      <c r="B12" s="13"/>
      <c r="C12" s="8"/>
      <c r="D12" s="8"/>
      <c r="E12" s="33">
        <f>I11</f>
        <v>56.266666666666666</v>
      </c>
      <c r="F12" s="14"/>
      <c r="G12" s="14"/>
      <c r="H12" s="14"/>
      <c r="I12" s="14"/>
      <c r="J12" s="15"/>
    </row>
    <row r="13" spans="1:10" ht="16.5" thickBot="1" thickTop="1">
      <c r="A13" s="12" t="s">
        <v>28</v>
      </c>
      <c r="B13" s="14"/>
      <c r="C13" s="11"/>
      <c r="D13" s="11"/>
      <c r="E13" s="11"/>
      <c r="F13" s="15"/>
      <c r="G13" s="15"/>
      <c r="H13" s="15"/>
      <c r="I13" s="15"/>
      <c r="J13" s="15"/>
    </row>
    <row r="14" spans="1:10" ht="16.5" thickBot="1" thickTop="1">
      <c r="A14" s="12" t="s">
        <v>29</v>
      </c>
      <c r="B14" s="14"/>
      <c r="C14" s="11"/>
      <c r="D14" s="11"/>
      <c r="E14" s="11"/>
      <c r="F14" s="15"/>
      <c r="G14" s="15"/>
      <c r="H14" s="15"/>
      <c r="I14" s="15"/>
      <c r="J14" s="15"/>
    </row>
    <row r="15" spans="1:10" ht="16.5" thickBot="1" thickTop="1">
      <c r="A15" s="12" t="s">
        <v>30</v>
      </c>
      <c r="B15" s="14"/>
      <c r="C15" s="11"/>
      <c r="D15" s="11"/>
      <c r="E15" s="11"/>
      <c r="F15" s="15"/>
      <c r="G15" s="15"/>
      <c r="H15" s="15"/>
      <c r="I15" s="15"/>
      <c r="J15" s="15"/>
    </row>
    <row r="16" spans="1:10" ht="16.5" thickBot="1" thickTop="1">
      <c r="A16" s="12" t="s">
        <v>31</v>
      </c>
      <c r="B16" s="14"/>
      <c r="C16" s="8"/>
      <c r="D16" s="8"/>
      <c r="E16" s="8"/>
      <c r="F16" s="15"/>
      <c r="G16" s="15"/>
      <c r="H16" s="15"/>
      <c r="I16" s="15"/>
      <c r="J16" s="15"/>
    </row>
    <row r="17" ht="13.5" thickTop="1"/>
    <row r="20" ht="13.5" thickBot="1"/>
    <row r="21" spans="1:10" ht="13.5" thickTop="1">
      <c r="A21" s="1" t="s">
        <v>40</v>
      </c>
      <c r="B21" s="3" t="s">
        <v>15</v>
      </c>
      <c r="C21" s="3" t="s">
        <v>16</v>
      </c>
      <c r="D21" s="3" t="s">
        <v>16</v>
      </c>
      <c r="E21" s="3" t="s">
        <v>19</v>
      </c>
      <c r="F21" s="3" t="s">
        <v>21</v>
      </c>
      <c r="G21" s="3" t="s">
        <v>23</v>
      </c>
      <c r="H21" s="3" t="s">
        <v>24</v>
      </c>
      <c r="I21" s="3" t="s">
        <v>43</v>
      </c>
      <c r="J21" s="3" t="s">
        <v>25</v>
      </c>
    </row>
    <row r="22" spans="1:10" ht="12.75">
      <c r="A22" s="2" t="s">
        <v>39</v>
      </c>
      <c r="B22" s="4" t="s">
        <v>41</v>
      </c>
      <c r="C22" s="4" t="s">
        <v>17</v>
      </c>
      <c r="D22" s="4" t="s">
        <v>18</v>
      </c>
      <c r="E22" s="4" t="s">
        <v>20</v>
      </c>
      <c r="F22" s="4" t="s">
        <v>22</v>
      </c>
      <c r="G22" s="4" t="s">
        <v>22</v>
      </c>
      <c r="H22" s="4" t="s">
        <v>22</v>
      </c>
      <c r="I22" s="4" t="s">
        <v>44</v>
      </c>
      <c r="J22" s="4" t="s">
        <v>26</v>
      </c>
    </row>
    <row r="23" spans="1:10" ht="15">
      <c r="A23" s="5" t="s">
        <v>33</v>
      </c>
      <c r="B23" s="6">
        <v>40</v>
      </c>
      <c r="C23" s="20">
        <v>6</v>
      </c>
      <c r="D23" s="4">
        <v>2</v>
      </c>
      <c r="E23" s="7">
        <f>C23+D23</f>
        <v>8</v>
      </c>
      <c r="F23" s="27">
        <f>C23/C$11</f>
        <v>0.03</v>
      </c>
      <c r="G23" s="27">
        <f>D23/D$11</f>
        <v>0.02</v>
      </c>
      <c r="H23" s="28">
        <f>E23/E$11</f>
        <v>0.02666666666666667</v>
      </c>
      <c r="I23" s="30">
        <f>B23*H23</f>
        <v>1.0666666666666667</v>
      </c>
      <c r="J23" s="29">
        <f>H23</f>
        <v>0.02666666666666667</v>
      </c>
    </row>
    <row r="24" spans="1:10" ht="15">
      <c r="A24" s="5" t="s">
        <v>32</v>
      </c>
      <c r="B24" s="6">
        <v>45</v>
      </c>
      <c r="C24" s="20">
        <v>12</v>
      </c>
      <c r="D24" s="4">
        <v>6</v>
      </c>
      <c r="E24" s="7">
        <f aca="true" t="shared" si="7" ref="E24:E30">C24+D24</f>
        <v>18</v>
      </c>
      <c r="F24" s="27">
        <f aca="true" t="shared" si="8" ref="F24:F30">C24/C$11</f>
        <v>0.06</v>
      </c>
      <c r="G24" s="27">
        <f aca="true" t="shared" si="9" ref="G24:G30">D24/D$11</f>
        <v>0.06</v>
      </c>
      <c r="H24" s="28">
        <f aca="true" t="shared" si="10" ref="H24:H30">E24/E$11</f>
        <v>0.06</v>
      </c>
      <c r="I24" s="30">
        <f aca="true" t="shared" si="11" ref="I24:I30">B24*H24</f>
        <v>2.6999999999999997</v>
      </c>
      <c r="J24" s="29">
        <f>J23+H24</f>
        <v>0.08666666666666667</v>
      </c>
    </row>
    <row r="25" spans="1:10" ht="15">
      <c r="A25" s="5" t="s">
        <v>34</v>
      </c>
      <c r="B25" s="6">
        <v>50</v>
      </c>
      <c r="C25" s="20">
        <v>24</v>
      </c>
      <c r="D25" s="4">
        <v>10</v>
      </c>
      <c r="E25" s="7">
        <f t="shared" si="7"/>
        <v>34</v>
      </c>
      <c r="F25" s="27">
        <f t="shared" si="8"/>
        <v>0.12</v>
      </c>
      <c r="G25" s="27">
        <f t="shared" si="9"/>
        <v>0.1</v>
      </c>
      <c r="H25" s="28">
        <f t="shared" si="10"/>
        <v>0.11333333333333333</v>
      </c>
      <c r="I25" s="30">
        <f t="shared" si="11"/>
        <v>5.666666666666666</v>
      </c>
      <c r="J25" s="29">
        <f aca="true" t="shared" si="12" ref="J25:J30">J24+H25</f>
        <v>0.2</v>
      </c>
    </row>
    <row r="26" spans="1:10" ht="15">
      <c r="A26" s="5" t="s">
        <v>35</v>
      </c>
      <c r="B26" s="6">
        <v>55</v>
      </c>
      <c r="C26" s="20">
        <v>38</v>
      </c>
      <c r="D26" s="4">
        <v>21</v>
      </c>
      <c r="E26" s="7">
        <f t="shared" si="7"/>
        <v>59</v>
      </c>
      <c r="F26" s="27">
        <f t="shared" si="8"/>
        <v>0.19</v>
      </c>
      <c r="G26" s="27">
        <f t="shared" si="9"/>
        <v>0.21</v>
      </c>
      <c r="H26" s="28">
        <f t="shared" si="10"/>
        <v>0.19666666666666666</v>
      </c>
      <c r="I26" s="30">
        <f t="shared" si="11"/>
        <v>10.816666666666666</v>
      </c>
      <c r="J26" s="29">
        <f t="shared" si="12"/>
        <v>0.39666666666666667</v>
      </c>
    </row>
    <row r="27" spans="1:10" ht="15">
      <c r="A27" s="5" t="s">
        <v>36</v>
      </c>
      <c r="B27" s="6">
        <v>60</v>
      </c>
      <c r="C27" s="20">
        <v>58</v>
      </c>
      <c r="D27" s="4">
        <v>28</v>
      </c>
      <c r="E27" s="7">
        <f t="shared" si="7"/>
        <v>86</v>
      </c>
      <c r="F27" s="27">
        <f t="shared" si="8"/>
        <v>0.29</v>
      </c>
      <c r="G27" s="27">
        <f t="shared" si="9"/>
        <v>0.28</v>
      </c>
      <c r="H27" s="28">
        <f t="shared" si="10"/>
        <v>0.2866666666666667</v>
      </c>
      <c r="I27" s="30">
        <f t="shared" si="11"/>
        <v>17.2</v>
      </c>
      <c r="J27" s="29">
        <f t="shared" si="12"/>
        <v>0.6833333333333333</v>
      </c>
    </row>
    <row r="28" spans="1:10" ht="15">
      <c r="A28" s="5" t="s">
        <v>37</v>
      </c>
      <c r="B28" s="6">
        <v>65</v>
      </c>
      <c r="C28" s="20">
        <v>42</v>
      </c>
      <c r="D28" s="4">
        <v>18</v>
      </c>
      <c r="E28" s="7">
        <f t="shared" si="7"/>
        <v>60</v>
      </c>
      <c r="F28" s="27">
        <f t="shared" si="8"/>
        <v>0.21</v>
      </c>
      <c r="G28" s="27">
        <f t="shared" si="9"/>
        <v>0.18</v>
      </c>
      <c r="H28" s="28">
        <f t="shared" si="10"/>
        <v>0.2</v>
      </c>
      <c r="I28" s="30">
        <f t="shared" si="11"/>
        <v>13</v>
      </c>
      <c r="J28" s="29">
        <f t="shared" si="12"/>
        <v>0.8833333333333333</v>
      </c>
    </row>
    <row r="29" spans="1:10" ht="15">
      <c r="A29" s="5" t="s">
        <v>38</v>
      </c>
      <c r="B29" s="6">
        <v>70</v>
      </c>
      <c r="C29" s="20">
        <v>16</v>
      </c>
      <c r="D29" s="4">
        <v>12</v>
      </c>
      <c r="E29" s="7">
        <f t="shared" si="7"/>
        <v>28</v>
      </c>
      <c r="F29" s="27">
        <f t="shared" si="8"/>
        <v>0.08</v>
      </c>
      <c r="G29" s="27">
        <f t="shared" si="9"/>
        <v>0.12</v>
      </c>
      <c r="H29" s="28">
        <f t="shared" si="10"/>
        <v>0.09333333333333334</v>
      </c>
      <c r="I29" s="30">
        <f t="shared" si="11"/>
        <v>6.533333333333333</v>
      </c>
      <c r="J29" s="29">
        <f t="shared" si="12"/>
        <v>0.9766666666666667</v>
      </c>
    </row>
    <row r="30" spans="1:10" ht="15.75" thickBot="1">
      <c r="A30" s="5" t="s">
        <v>42</v>
      </c>
      <c r="B30" s="16">
        <v>75</v>
      </c>
      <c r="C30" s="21">
        <v>4</v>
      </c>
      <c r="D30" s="22">
        <v>3</v>
      </c>
      <c r="E30" s="7">
        <f t="shared" si="7"/>
        <v>7</v>
      </c>
      <c r="F30" s="27">
        <f t="shared" si="8"/>
        <v>0.02</v>
      </c>
      <c r="G30" s="27">
        <f t="shared" si="9"/>
        <v>0.03</v>
      </c>
      <c r="H30" s="28">
        <f t="shared" si="10"/>
        <v>0.023333333333333334</v>
      </c>
      <c r="I30" s="30">
        <f t="shared" si="11"/>
        <v>1.75</v>
      </c>
      <c r="J30" s="29">
        <f t="shared" si="12"/>
        <v>1</v>
      </c>
    </row>
    <row r="31" spans="1:10" ht="16.5" thickBot="1" thickTop="1">
      <c r="A31" s="9" t="s">
        <v>19</v>
      </c>
      <c r="B31" s="10"/>
      <c r="C31" s="23">
        <f aca="true" t="shared" si="13" ref="C31:I31">SUM(C23:C30)</f>
        <v>200</v>
      </c>
      <c r="D31" s="23">
        <f t="shared" si="13"/>
        <v>100</v>
      </c>
      <c r="E31" s="23">
        <f t="shared" si="13"/>
        <v>300</v>
      </c>
      <c r="F31" s="31">
        <f t="shared" si="13"/>
        <v>0.9999999999999999</v>
      </c>
      <c r="G31" s="31">
        <f t="shared" si="13"/>
        <v>1</v>
      </c>
      <c r="H31" s="32">
        <f t="shared" si="13"/>
        <v>1</v>
      </c>
      <c r="I31" s="33">
        <f t="shared" si="13"/>
        <v>58.733333333333334</v>
      </c>
      <c r="J31" s="15"/>
    </row>
    <row r="32" spans="1:10" ht="16.5" thickBot="1" thickTop="1">
      <c r="A32" s="12" t="s">
        <v>27</v>
      </c>
      <c r="B32" s="13"/>
      <c r="C32" s="8"/>
      <c r="D32" s="8"/>
      <c r="E32" s="11"/>
      <c r="F32" s="14"/>
      <c r="G32" s="14"/>
      <c r="H32" s="14"/>
      <c r="I32" s="14"/>
      <c r="J32" s="15"/>
    </row>
    <row r="33" spans="1:10" ht="16.5" thickBot="1" thickTop="1">
      <c r="A33" s="12" t="s">
        <v>28</v>
      </c>
      <c r="B33" s="14"/>
      <c r="C33" s="11"/>
      <c r="D33" s="11"/>
      <c r="E33" s="11"/>
      <c r="F33" s="15"/>
      <c r="G33" s="15"/>
      <c r="H33" s="15"/>
      <c r="I33" s="15"/>
      <c r="J33" s="15"/>
    </row>
    <row r="34" spans="1:10" ht="16.5" thickBot="1" thickTop="1">
      <c r="A34" s="12" t="s">
        <v>29</v>
      </c>
      <c r="B34" s="14"/>
      <c r="C34" s="11"/>
      <c r="D34" s="11"/>
      <c r="E34" s="11"/>
      <c r="F34" s="15"/>
      <c r="G34" s="15"/>
      <c r="H34" s="15"/>
      <c r="I34" s="15"/>
      <c r="J34" s="15"/>
    </row>
    <row r="35" spans="1:10" ht="16.5" thickBot="1" thickTop="1">
      <c r="A35" s="12" t="s">
        <v>30</v>
      </c>
      <c r="B35" s="14"/>
      <c r="C35" s="11"/>
      <c r="D35" s="11"/>
      <c r="E35" s="11"/>
      <c r="F35" s="15"/>
      <c r="G35" s="15"/>
      <c r="H35" s="15"/>
      <c r="I35" s="15"/>
      <c r="J35" s="15"/>
    </row>
    <row r="36" spans="1:10" ht="16.5" thickBot="1" thickTop="1">
      <c r="A36" s="12" t="s">
        <v>31</v>
      </c>
      <c r="B36" s="14"/>
      <c r="C36" s="8"/>
      <c r="D36" s="8"/>
      <c r="E36" s="8"/>
      <c r="F36" s="15"/>
      <c r="G36" s="15"/>
      <c r="H36" s="15"/>
      <c r="I36" s="15"/>
      <c r="J36" s="15"/>
    </row>
    <row r="37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125" zoomScaleNormal="125" workbookViewId="0" topLeftCell="A46">
      <selection activeCell="L80" sqref="L80"/>
    </sheetView>
  </sheetViews>
  <sheetFormatPr defaultColWidth="11.00390625" defaultRowHeight="12.75"/>
  <cols>
    <col min="1" max="1" width="3.25390625" style="0" bestFit="1" customWidth="1"/>
    <col min="2" max="2" width="10.25390625" style="0" customWidth="1"/>
    <col min="3" max="10" width="9.00390625" style="0" customWidth="1"/>
    <col min="11" max="11" width="10.625" style="0" customWidth="1"/>
    <col min="12" max="16" width="9.0039062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3" spans="2:4" ht="18">
      <c r="B3" s="114" t="s">
        <v>56</v>
      </c>
      <c r="C3" s="114"/>
      <c r="D3" s="114"/>
    </row>
    <row r="4" ht="13.5" thickBot="1"/>
    <row r="5" spans="1:12" s="59" customFormat="1" ht="13.5" thickBot="1">
      <c r="A5" s="79"/>
      <c r="B5" s="63" t="s">
        <v>65</v>
      </c>
      <c r="C5" s="63" t="s">
        <v>58</v>
      </c>
      <c r="D5" s="63" t="s">
        <v>59</v>
      </c>
      <c r="E5" s="63" t="s">
        <v>60</v>
      </c>
      <c r="F5" s="63" t="s">
        <v>61</v>
      </c>
      <c r="G5" s="63" t="s">
        <v>62</v>
      </c>
      <c r="H5" s="63" t="s">
        <v>63</v>
      </c>
      <c r="I5" s="63" t="s">
        <v>66</v>
      </c>
      <c r="J5" s="64" t="s">
        <v>64</v>
      </c>
      <c r="L5"/>
    </row>
    <row r="6" spans="1:17" s="36" customFormat="1" ht="13.5" thickTop="1">
      <c r="A6" s="112">
        <v>1</v>
      </c>
      <c r="B6" s="82" t="s">
        <v>71</v>
      </c>
      <c r="C6" s="82" t="s">
        <v>15</v>
      </c>
      <c r="D6" s="82" t="s">
        <v>16</v>
      </c>
      <c r="E6" s="82" t="s">
        <v>16</v>
      </c>
      <c r="F6" s="90" t="s">
        <v>19</v>
      </c>
      <c r="G6" s="82" t="s">
        <v>21</v>
      </c>
      <c r="H6" s="82" t="s">
        <v>23</v>
      </c>
      <c r="I6" s="82" t="s">
        <v>24</v>
      </c>
      <c r="J6" s="82" t="s">
        <v>25</v>
      </c>
      <c r="K6" s="62"/>
      <c r="L6" s="52" t="s">
        <v>47</v>
      </c>
      <c r="M6" s="34" t="s">
        <v>45</v>
      </c>
      <c r="N6" s="34" t="s">
        <v>46</v>
      </c>
      <c r="O6" s="35" t="s">
        <v>48</v>
      </c>
      <c r="P6" s="35" t="s">
        <v>49</v>
      </c>
      <c r="Q6" s="35" t="s">
        <v>50</v>
      </c>
    </row>
    <row r="7" spans="1:17" s="36" customFormat="1" ht="13.5" thickBot="1">
      <c r="A7" s="113"/>
      <c r="B7" s="83" t="s">
        <v>72</v>
      </c>
      <c r="C7" s="83" t="s">
        <v>73</v>
      </c>
      <c r="D7" s="83" t="s">
        <v>17</v>
      </c>
      <c r="E7" s="83" t="s">
        <v>18</v>
      </c>
      <c r="F7" s="91" t="s">
        <v>20</v>
      </c>
      <c r="G7" s="83" t="s">
        <v>22</v>
      </c>
      <c r="H7" s="83" t="s">
        <v>22</v>
      </c>
      <c r="I7" s="83" t="s">
        <v>22</v>
      </c>
      <c r="J7" s="83" t="s">
        <v>26</v>
      </c>
      <c r="K7" s="80"/>
      <c r="L7" s="52"/>
      <c r="M7" s="34"/>
      <c r="N7" s="34"/>
      <c r="O7" s="80"/>
      <c r="P7" s="80"/>
      <c r="Q7" s="80"/>
    </row>
    <row r="8" spans="1:17" ht="15.75" thickBot="1">
      <c r="A8" s="84">
        <v>2</v>
      </c>
      <c r="B8" s="85" t="s">
        <v>70</v>
      </c>
      <c r="C8" s="86">
        <v>160</v>
      </c>
      <c r="D8" s="86">
        <v>5</v>
      </c>
      <c r="E8" s="86">
        <v>18</v>
      </c>
      <c r="F8" s="46">
        <f aca="true" t="shared" si="0" ref="F8:F16">D8+E8</f>
        <v>23</v>
      </c>
      <c r="G8" s="109">
        <f aca="true" t="shared" si="1" ref="G8:G16">D8/D$16</f>
        <v>0.023809523809523808</v>
      </c>
      <c r="H8" s="47">
        <f aca="true" t="shared" si="2" ref="H8:H16">E8/E$16</f>
        <v>0.06</v>
      </c>
      <c r="I8" s="48">
        <f aca="true" t="shared" si="3" ref="I8:I16">F8/F$16</f>
        <v>0.045098039215686274</v>
      </c>
      <c r="J8" s="75">
        <f>I8</f>
        <v>0.045098039215686274</v>
      </c>
      <c r="K8" s="72"/>
      <c r="L8" s="53">
        <f aca="true" t="shared" si="4" ref="L8:L15">C8*I8</f>
        <v>7.215686274509804</v>
      </c>
      <c r="M8" s="39">
        <f aca="true" t="shared" si="5" ref="M8:M15">C8*G8</f>
        <v>3.8095238095238093</v>
      </c>
      <c r="N8" s="40">
        <f aca="true" t="shared" si="6" ref="N8:N15">C8*H8</f>
        <v>9.6</v>
      </c>
      <c r="O8" s="42">
        <f aca="true" t="shared" si="7" ref="O8:O15">G8*(M$16-C8)^2</f>
        <v>6.241226649389903</v>
      </c>
      <c r="P8" s="42">
        <f aca="true" t="shared" si="8" ref="P8:P15">H8*(N$16-C8)^2</f>
        <v>17.035349999999987</v>
      </c>
      <c r="Q8" s="42">
        <f aca="true" t="shared" si="9" ref="Q8:Q15">I8*(L$16-C8)^2</f>
        <v>12.394942932959399</v>
      </c>
    </row>
    <row r="9" spans="1:17" ht="15.75" thickBot="1">
      <c r="A9" s="84">
        <v>3</v>
      </c>
      <c r="B9" s="85" t="s">
        <v>74</v>
      </c>
      <c r="C9" s="86">
        <v>165</v>
      </c>
      <c r="D9" s="86">
        <v>30</v>
      </c>
      <c r="E9" s="86">
        <v>27</v>
      </c>
      <c r="F9" s="46">
        <f t="shared" si="0"/>
        <v>57</v>
      </c>
      <c r="G9" s="109">
        <f t="shared" si="1"/>
        <v>0.14285714285714285</v>
      </c>
      <c r="H9" s="47">
        <f t="shared" si="2"/>
        <v>0.09</v>
      </c>
      <c r="I9" s="48">
        <f t="shared" si="3"/>
        <v>0.11176470588235295</v>
      </c>
      <c r="J9" s="75">
        <f aca="true" t="shared" si="10" ref="J9:J15">J8+I9</f>
        <v>0.1568627450980392</v>
      </c>
      <c r="K9" s="72"/>
      <c r="L9" s="53">
        <f t="shared" si="4"/>
        <v>18.441176470588236</v>
      </c>
      <c r="M9" s="40">
        <f t="shared" si="5"/>
        <v>23.57142857142857</v>
      </c>
      <c r="N9" s="40">
        <f t="shared" si="6"/>
        <v>14.85</v>
      </c>
      <c r="O9" s="42">
        <f t="shared" si="7"/>
        <v>17.889536767087737</v>
      </c>
      <c r="P9" s="42">
        <f t="shared" si="8"/>
        <v>12.638024999999988</v>
      </c>
      <c r="Q9" s="42">
        <f t="shared" si="9"/>
        <v>14.983184634868906</v>
      </c>
    </row>
    <row r="10" spans="1:17" ht="15.75" thickBot="1">
      <c r="A10" s="84">
        <v>4</v>
      </c>
      <c r="B10" s="85" t="s">
        <v>75</v>
      </c>
      <c r="C10" s="86">
        <v>170</v>
      </c>
      <c r="D10" s="86">
        <v>40</v>
      </c>
      <c r="E10" s="86">
        <v>51</v>
      </c>
      <c r="F10" s="46">
        <f t="shared" si="0"/>
        <v>91</v>
      </c>
      <c r="G10" s="109">
        <f t="shared" si="1"/>
        <v>0.19047619047619047</v>
      </c>
      <c r="H10" s="47">
        <f t="shared" si="2"/>
        <v>0.17</v>
      </c>
      <c r="I10" s="48">
        <f t="shared" si="3"/>
        <v>0.1784313725490196</v>
      </c>
      <c r="J10" s="75">
        <f t="shared" si="10"/>
        <v>0.33529411764705885</v>
      </c>
      <c r="K10" s="72"/>
      <c r="L10" s="53">
        <f t="shared" si="4"/>
        <v>30.333333333333336</v>
      </c>
      <c r="M10" s="40">
        <f t="shared" si="5"/>
        <v>32.38095238095238</v>
      </c>
      <c r="N10" s="40">
        <f t="shared" si="6"/>
        <v>28.900000000000002</v>
      </c>
      <c r="O10" s="42">
        <f t="shared" si="7"/>
        <v>7.299427707590937</v>
      </c>
      <c r="P10" s="42">
        <f t="shared" si="8"/>
        <v>7.976824999999987</v>
      </c>
      <c r="Q10" s="42">
        <f t="shared" si="9"/>
        <v>7.72175313416405</v>
      </c>
    </row>
    <row r="11" spans="1:17" ht="15.75" thickBot="1">
      <c r="A11" s="84">
        <v>5</v>
      </c>
      <c r="B11" s="85" t="s">
        <v>76</v>
      </c>
      <c r="C11" s="86">
        <v>175</v>
      </c>
      <c r="D11" s="86">
        <v>50</v>
      </c>
      <c r="E11" s="86">
        <v>66</v>
      </c>
      <c r="F11" s="46">
        <f t="shared" si="0"/>
        <v>116</v>
      </c>
      <c r="G11" s="109">
        <f t="shared" si="1"/>
        <v>0.23809523809523808</v>
      </c>
      <c r="H11" s="47">
        <f t="shared" si="2"/>
        <v>0.22</v>
      </c>
      <c r="I11" s="48">
        <f t="shared" si="3"/>
        <v>0.22745098039215686</v>
      </c>
      <c r="J11" s="75">
        <f t="shared" si="10"/>
        <v>0.5627450980392157</v>
      </c>
      <c r="K11" s="72"/>
      <c r="L11" s="53">
        <f t="shared" si="4"/>
        <v>39.80392156862745</v>
      </c>
      <c r="M11" s="40">
        <f t="shared" si="5"/>
        <v>41.666666666666664</v>
      </c>
      <c r="N11" s="40">
        <f t="shared" si="6"/>
        <v>38.5</v>
      </c>
      <c r="O11" s="42">
        <f t="shared" si="7"/>
        <v>0.3374365619263494</v>
      </c>
      <c r="P11" s="42">
        <f t="shared" si="8"/>
        <v>0.7529499999999953</v>
      </c>
      <c r="Q11" s="42">
        <f t="shared" si="9"/>
        <v>0.5666817438240089</v>
      </c>
    </row>
    <row r="12" spans="1:17" ht="15.75" thickBot="1">
      <c r="A12" s="84">
        <v>6</v>
      </c>
      <c r="B12" s="85" t="s">
        <v>77</v>
      </c>
      <c r="C12" s="86">
        <v>180</v>
      </c>
      <c r="D12" s="86">
        <v>40</v>
      </c>
      <c r="E12" s="86">
        <v>54</v>
      </c>
      <c r="F12" s="46">
        <f t="shared" si="0"/>
        <v>94</v>
      </c>
      <c r="G12" s="109">
        <f t="shared" si="1"/>
        <v>0.19047619047619047</v>
      </c>
      <c r="H12" s="47">
        <f t="shared" si="2"/>
        <v>0.18</v>
      </c>
      <c r="I12" s="48">
        <f t="shared" si="3"/>
        <v>0.1843137254901961</v>
      </c>
      <c r="J12" s="75">
        <f t="shared" si="10"/>
        <v>0.7470588235294118</v>
      </c>
      <c r="K12" s="72"/>
      <c r="L12" s="53">
        <f t="shared" si="4"/>
        <v>33.1764705882353</v>
      </c>
      <c r="M12" s="40">
        <f t="shared" si="5"/>
        <v>34.285714285714285</v>
      </c>
      <c r="N12" s="40">
        <f t="shared" si="6"/>
        <v>32.4</v>
      </c>
      <c r="O12" s="42">
        <f t="shared" si="7"/>
        <v>2.764280315300745</v>
      </c>
      <c r="P12" s="42">
        <f t="shared" si="8"/>
        <v>1.7860500000000061</v>
      </c>
      <c r="Q12" s="42">
        <f t="shared" si="9"/>
        <v>2.1577850901991122</v>
      </c>
    </row>
    <row r="13" spans="1:17" ht="15.75" thickBot="1">
      <c r="A13" s="84">
        <v>7</v>
      </c>
      <c r="B13" s="85" t="s">
        <v>78</v>
      </c>
      <c r="C13" s="86">
        <v>185</v>
      </c>
      <c r="D13" s="86">
        <v>20</v>
      </c>
      <c r="E13" s="86">
        <v>48</v>
      </c>
      <c r="F13" s="46">
        <f t="shared" si="0"/>
        <v>68</v>
      </c>
      <c r="G13" s="109">
        <f t="shared" si="1"/>
        <v>0.09523809523809523</v>
      </c>
      <c r="H13" s="47">
        <f t="shared" si="2"/>
        <v>0.16</v>
      </c>
      <c r="I13" s="48">
        <f t="shared" si="3"/>
        <v>0.13333333333333333</v>
      </c>
      <c r="J13" s="75">
        <f t="shared" si="10"/>
        <v>0.8803921568627451</v>
      </c>
      <c r="K13" s="72"/>
      <c r="L13" s="53">
        <f t="shared" si="4"/>
        <v>24.666666666666668</v>
      </c>
      <c r="M13" s="40">
        <f t="shared" si="5"/>
        <v>17.619047619047617</v>
      </c>
      <c r="N13" s="40">
        <f t="shared" si="6"/>
        <v>29.6</v>
      </c>
      <c r="O13" s="42">
        <f t="shared" si="7"/>
        <v>7.391210452434967</v>
      </c>
      <c r="P13" s="42">
        <f t="shared" si="8"/>
        <v>10.627600000000015</v>
      </c>
      <c r="Q13" s="42">
        <f t="shared" si="9"/>
        <v>9.456375752915577</v>
      </c>
    </row>
    <row r="14" spans="1:17" ht="15.75" thickBot="1">
      <c r="A14" s="84">
        <v>8</v>
      </c>
      <c r="B14" s="85" t="s">
        <v>79</v>
      </c>
      <c r="C14" s="86">
        <v>190</v>
      </c>
      <c r="D14" s="86">
        <v>15</v>
      </c>
      <c r="E14" s="86">
        <v>24</v>
      </c>
      <c r="F14" s="46">
        <f t="shared" si="0"/>
        <v>39</v>
      </c>
      <c r="G14" s="109">
        <f t="shared" si="1"/>
        <v>0.07142857142857142</v>
      </c>
      <c r="H14" s="47">
        <f t="shared" si="2"/>
        <v>0.08</v>
      </c>
      <c r="I14" s="48">
        <f t="shared" si="3"/>
        <v>0.07647058823529412</v>
      </c>
      <c r="J14" s="75">
        <f t="shared" si="10"/>
        <v>0.9568627450980391</v>
      </c>
      <c r="K14" s="72"/>
      <c r="L14" s="53">
        <f t="shared" si="4"/>
        <v>14.529411764705884</v>
      </c>
      <c r="M14" s="40">
        <f t="shared" si="5"/>
        <v>13.571428571428571</v>
      </c>
      <c r="N14" s="40">
        <f t="shared" si="6"/>
        <v>15.200000000000001</v>
      </c>
      <c r="O14" s="42">
        <f t="shared" si="7"/>
        <v>13.621639131843242</v>
      </c>
      <c r="P14" s="42">
        <f t="shared" si="8"/>
        <v>13.833800000000013</v>
      </c>
      <c r="Q14" s="42">
        <f t="shared" si="9"/>
        <v>13.775297396928813</v>
      </c>
    </row>
    <row r="15" spans="1:17" ht="15.75" thickBot="1">
      <c r="A15" s="87">
        <v>9</v>
      </c>
      <c r="B15" s="88" t="s">
        <v>80</v>
      </c>
      <c r="C15" s="89">
        <v>195</v>
      </c>
      <c r="D15" s="89">
        <v>10</v>
      </c>
      <c r="E15" s="89">
        <v>12</v>
      </c>
      <c r="F15" s="46">
        <f t="shared" si="0"/>
        <v>22</v>
      </c>
      <c r="G15" s="109">
        <f t="shared" si="1"/>
        <v>0.047619047619047616</v>
      </c>
      <c r="H15" s="47">
        <f t="shared" si="2"/>
        <v>0.04</v>
      </c>
      <c r="I15" s="48">
        <f t="shared" si="3"/>
        <v>0.043137254901960784</v>
      </c>
      <c r="J15" s="76">
        <f t="shared" si="10"/>
        <v>0.9999999999999999</v>
      </c>
      <c r="K15" s="73"/>
      <c r="L15" s="53">
        <f t="shared" si="4"/>
        <v>8.411764705882353</v>
      </c>
      <c r="M15" s="40">
        <f t="shared" si="5"/>
        <v>9.285714285714285</v>
      </c>
      <c r="N15" s="40">
        <f t="shared" si="6"/>
        <v>7.8</v>
      </c>
      <c r="O15" s="42">
        <f t="shared" si="7"/>
        <v>16.84753266385922</v>
      </c>
      <c r="P15" s="42">
        <f t="shared" si="8"/>
        <v>13.176900000000007</v>
      </c>
      <c r="Q15" s="42">
        <f t="shared" si="9"/>
        <v>14.638808226097076</v>
      </c>
    </row>
    <row r="16" spans="1:17" ht="13.5" thickTop="1">
      <c r="A16" s="65">
        <v>10</v>
      </c>
      <c r="B16" s="37" t="s">
        <v>19</v>
      </c>
      <c r="C16" s="43"/>
      <c r="D16" s="37">
        <f>SUM(D8:D15)</f>
        <v>210</v>
      </c>
      <c r="E16" s="37">
        <f>SUM(E8:E15)</f>
        <v>300</v>
      </c>
      <c r="F16" s="37">
        <f t="shared" si="0"/>
        <v>510</v>
      </c>
      <c r="G16" s="38">
        <f t="shared" si="1"/>
        <v>1</v>
      </c>
      <c r="H16" s="38">
        <f t="shared" si="2"/>
        <v>1</v>
      </c>
      <c r="I16" s="41">
        <f t="shared" si="3"/>
        <v>1</v>
      </c>
      <c r="J16" s="77"/>
      <c r="K16" s="74"/>
      <c r="L16" s="54">
        <f>SUM(L8:L15)</f>
        <v>176.578431372549</v>
      </c>
      <c r="M16" s="78">
        <f>SUM(M8:M15)</f>
        <v>176.19047619047618</v>
      </c>
      <c r="N16" s="78">
        <f>SUM(N8:N15)</f>
        <v>176.85</v>
      </c>
      <c r="O16" s="44">
        <f>SQRT(SUM(O8:O15))</f>
        <v>8.50836589771697</v>
      </c>
      <c r="P16" s="44">
        <f>SQRT(SUM(P8:P15))</f>
        <v>8.821989571519568</v>
      </c>
      <c r="Q16" s="44">
        <f>SQRT(SUM(Q8:Q15))</f>
        <v>8.700277519249425</v>
      </c>
    </row>
    <row r="17" spans="1:15" ht="12.75">
      <c r="A17" s="65">
        <v>11</v>
      </c>
      <c r="B17" s="37" t="s">
        <v>51</v>
      </c>
      <c r="C17" s="43"/>
      <c r="D17" s="45">
        <f>M16</f>
        <v>176.19047619047618</v>
      </c>
      <c r="E17" s="45">
        <f>N16</f>
        <v>176.85</v>
      </c>
      <c r="F17" s="45">
        <f>L16</f>
        <v>176.578431372549</v>
      </c>
      <c r="G17" s="43">
        <f>(D17+E17)/2</f>
        <v>176.52023809523808</v>
      </c>
      <c r="H17" s="43"/>
      <c r="I17" s="43"/>
      <c r="J17" s="66"/>
      <c r="K17" s="55"/>
      <c r="M17" s="55"/>
      <c r="N17" s="55"/>
      <c r="O17" s="42"/>
    </row>
    <row r="18" spans="1:15" ht="12.75">
      <c r="A18" s="65">
        <v>12</v>
      </c>
      <c r="B18" s="37" t="s">
        <v>52</v>
      </c>
      <c r="C18" s="43"/>
      <c r="D18" s="37">
        <v>170</v>
      </c>
      <c r="E18" s="37">
        <v>170</v>
      </c>
      <c r="F18" s="37">
        <v>170</v>
      </c>
      <c r="G18" s="43"/>
      <c r="H18" s="43"/>
      <c r="I18" s="43"/>
      <c r="J18" s="66"/>
      <c r="K18" s="55"/>
      <c r="M18" s="55"/>
      <c r="N18" s="55"/>
      <c r="O18" s="42"/>
    </row>
    <row r="19" spans="1:15" ht="12.75">
      <c r="A19" s="65">
        <v>13</v>
      </c>
      <c r="B19" s="37" t="s">
        <v>53</v>
      </c>
      <c r="C19" s="43"/>
      <c r="D19" s="37">
        <v>175</v>
      </c>
      <c r="E19" s="37">
        <v>175</v>
      </c>
      <c r="F19" s="37">
        <v>175</v>
      </c>
      <c r="G19" s="43"/>
      <c r="H19" s="43"/>
      <c r="I19" s="43"/>
      <c r="J19" s="66"/>
      <c r="K19" s="55"/>
      <c r="M19" s="55"/>
      <c r="N19" s="55"/>
      <c r="O19" s="42"/>
    </row>
    <row r="20" spans="1:15" ht="12.75">
      <c r="A20" s="65">
        <v>14</v>
      </c>
      <c r="B20" s="37" t="s">
        <v>54</v>
      </c>
      <c r="C20" s="43"/>
      <c r="D20" s="37">
        <v>180</v>
      </c>
      <c r="E20" s="37">
        <v>185</v>
      </c>
      <c r="F20" s="37">
        <v>185</v>
      </c>
      <c r="G20" s="43"/>
      <c r="H20" s="43"/>
      <c r="I20" s="43"/>
      <c r="J20" s="66"/>
      <c r="K20" s="55"/>
      <c r="M20" s="55"/>
      <c r="N20" s="55"/>
      <c r="O20" s="42"/>
    </row>
    <row r="21" spans="1:15" ht="13.5" thickBot="1">
      <c r="A21" s="67">
        <v>15</v>
      </c>
      <c r="B21" s="68" t="s">
        <v>55</v>
      </c>
      <c r="C21" s="69"/>
      <c r="D21" s="70">
        <f>O16</f>
        <v>8.50836589771697</v>
      </c>
      <c r="E21" s="70">
        <f>P16</f>
        <v>8.821989571519568</v>
      </c>
      <c r="F21" s="70">
        <f>Q16</f>
        <v>8.700277519249425</v>
      </c>
      <c r="G21" s="69"/>
      <c r="H21" s="69"/>
      <c r="I21" s="69"/>
      <c r="J21" s="71"/>
      <c r="K21" s="55"/>
      <c r="M21" s="55"/>
      <c r="N21" s="55"/>
      <c r="O21" s="42"/>
    </row>
    <row r="22" spans="2:16" s="50" customFormat="1" ht="12.75">
      <c r="B22" s="55"/>
      <c r="C22" s="55"/>
      <c r="D22" s="56"/>
      <c r="E22" s="56"/>
      <c r="F22" s="56"/>
      <c r="G22" s="55"/>
      <c r="H22" s="55"/>
      <c r="I22" s="55"/>
      <c r="J22" s="55"/>
      <c r="K22" s="55"/>
      <c r="L22" s="55"/>
      <c r="M22"/>
      <c r="N22" s="55"/>
      <c r="O22" s="55"/>
      <c r="P22" s="55"/>
    </row>
    <row r="23" spans="1:18" s="50" customFormat="1" ht="15">
      <c r="A23"/>
      <c r="B23" s="58"/>
      <c r="C23"/>
      <c r="D23" s="110" t="s">
        <v>14</v>
      </c>
      <c r="E23" s="110"/>
      <c r="F23" s="110"/>
      <c r="G23" s="110"/>
      <c r="H23" s="110"/>
      <c r="I23" s="110"/>
      <c r="J23" s="110"/>
      <c r="K23"/>
      <c r="L23"/>
      <c r="M23"/>
      <c r="N23"/>
      <c r="O23"/>
      <c r="P23"/>
      <c r="Q23"/>
      <c r="R23"/>
    </row>
    <row r="24" spans="1:18" s="50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s="50" customFormat="1" ht="15">
      <c r="A25"/>
      <c r="B25"/>
      <c r="C25"/>
      <c r="D25" s="110" t="s">
        <v>12</v>
      </c>
      <c r="E25" s="110"/>
      <c r="F25" s="110"/>
      <c r="G25" s="110"/>
      <c r="H25" s="110"/>
      <c r="I25" s="110"/>
      <c r="J25" s="110"/>
      <c r="K25" s="110"/>
      <c r="L25"/>
      <c r="M25" s="55"/>
      <c r="N25"/>
      <c r="O25"/>
      <c r="P25"/>
      <c r="Q25"/>
      <c r="R25"/>
    </row>
    <row r="26" spans="2:14" s="50" customFormat="1" ht="12.75">
      <c r="B26" s="55"/>
      <c r="C26" s="55"/>
      <c r="D26" s="56"/>
      <c r="E26" s="56"/>
      <c r="F26" s="56"/>
      <c r="G26" s="55"/>
      <c r="H26" s="55"/>
      <c r="I26" s="55"/>
      <c r="J26" s="55"/>
      <c r="K26" s="55"/>
      <c r="L26" s="55"/>
      <c r="M26" s="61"/>
      <c r="N26" s="55"/>
    </row>
    <row r="27" spans="2:16" s="60" customFormat="1" ht="15.75">
      <c r="B27" s="61"/>
      <c r="C27" s="116" t="s">
        <v>67</v>
      </c>
      <c r="D27" s="116"/>
      <c r="E27" s="61"/>
      <c r="F27" s="116" t="s">
        <v>68</v>
      </c>
      <c r="G27" s="116"/>
      <c r="H27" s="61"/>
      <c r="I27" s="116" t="s">
        <v>13</v>
      </c>
      <c r="J27" s="116"/>
      <c r="K27" s="61"/>
      <c r="L27" s="61"/>
      <c r="M27" s="49"/>
      <c r="N27" s="61"/>
      <c r="O27" s="61"/>
      <c r="P27" s="61"/>
    </row>
    <row r="28" spans="2:16" ht="15.75">
      <c r="B28" s="49"/>
      <c r="C28" s="51">
        <f>D17-2*D21</f>
        <v>159.17374439504223</v>
      </c>
      <c r="D28" s="51">
        <f>D17+2*D21</f>
        <v>193.20720798591012</v>
      </c>
      <c r="E28" s="49"/>
      <c r="F28" s="51">
        <f>E17-2*E21</f>
        <v>159.20602085696086</v>
      </c>
      <c r="G28" s="51">
        <f>E17+2*E21</f>
        <v>194.49397914303913</v>
      </c>
      <c r="H28" s="49"/>
      <c r="I28" s="51">
        <f>F17-2*F21</f>
        <v>159.17787633405015</v>
      </c>
      <c r="J28" s="51">
        <f>F17+2*F21</f>
        <v>193.97898641104786</v>
      </c>
      <c r="K28" s="49"/>
      <c r="L28" s="49"/>
      <c r="N28" s="49"/>
      <c r="O28" s="49"/>
      <c r="P28" s="49"/>
    </row>
    <row r="54" spans="2:16" ht="12.7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6" spans="2:4" ht="18">
      <c r="B56" s="114" t="s">
        <v>57</v>
      </c>
      <c r="C56" s="114"/>
      <c r="D56" s="114"/>
    </row>
    <row r="57" ht="13.5" thickBot="1"/>
    <row r="58" spans="1:19" ht="13.5" thickBot="1">
      <c r="A58" s="79"/>
      <c r="B58" s="63" t="s">
        <v>0</v>
      </c>
      <c r="C58" s="63" t="s">
        <v>1</v>
      </c>
      <c r="D58" s="63" t="s">
        <v>2</v>
      </c>
      <c r="E58" s="63" t="s">
        <v>3</v>
      </c>
      <c r="F58" s="63" t="s">
        <v>4</v>
      </c>
      <c r="G58" s="63" t="s">
        <v>5</v>
      </c>
      <c r="H58" s="63" t="s">
        <v>6</v>
      </c>
      <c r="I58" s="63" t="s">
        <v>7</v>
      </c>
      <c r="J58" s="64" t="s">
        <v>69</v>
      </c>
      <c r="K58" s="59"/>
      <c r="M58" s="59"/>
      <c r="N58" s="59"/>
      <c r="O58" s="59"/>
      <c r="P58" s="59"/>
      <c r="Q58" s="59"/>
      <c r="R58" s="59"/>
      <c r="S58" s="59"/>
    </row>
    <row r="59" spans="1:17" ht="13.5" thickTop="1">
      <c r="A59" s="112">
        <v>1</v>
      </c>
      <c r="B59" s="82" t="s">
        <v>71</v>
      </c>
      <c r="C59" s="82" t="s">
        <v>15</v>
      </c>
      <c r="D59" s="82" t="s">
        <v>16</v>
      </c>
      <c r="E59" s="82" t="s">
        <v>16</v>
      </c>
      <c r="F59" s="90" t="s">
        <v>19</v>
      </c>
      <c r="G59" s="82" t="s">
        <v>21</v>
      </c>
      <c r="H59" s="82" t="s">
        <v>23</v>
      </c>
      <c r="I59" s="82" t="s">
        <v>24</v>
      </c>
      <c r="J59" s="82" t="s">
        <v>25</v>
      </c>
      <c r="K59" s="92"/>
      <c r="L59" s="52" t="s">
        <v>47</v>
      </c>
      <c r="M59" s="34" t="s">
        <v>45</v>
      </c>
      <c r="N59" s="34" t="s">
        <v>46</v>
      </c>
      <c r="O59" s="94" t="s">
        <v>48</v>
      </c>
      <c r="P59" s="94" t="s">
        <v>49</v>
      </c>
      <c r="Q59" s="94" t="s">
        <v>50</v>
      </c>
    </row>
    <row r="60" spans="1:17" ht="13.5" thickBot="1">
      <c r="A60" s="115"/>
      <c r="B60" s="83" t="s">
        <v>72</v>
      </c>
      <c r="C60" s="83" t="s">
        <v>8</v>
      </c>
      <c r="D60" s="83" t="s">
        <v>17</v>
      </c>
      <c r="E60" s="83" t="s">
        <v>18</v>
      </c>
      <c r="F60" s="91" t="s">
        <v>20</v>
      </c>
      <c r="G60" s="83" t="s">
        <v>22</v>
      </c>
      <c r="H60" s="83" t="s">
        <v>22</v>
      </c>
      <c r="I60" s="83" t="s">
        <v>22</v>
      </c>
      <c r="J60" s="83" t="s">
        <v>26</v>
      </c>
      <c r="K60" s="36"/>
      <c r="L60" s="52"/>
      <c r="M60" s="34"/>
      <c r="N60" s="34"/>
      <c r="O60" s="36"/>
      <c r="P60" s="36"/>
      <c r="Q60" s="36"/>
    </row>
    <row r="61" spans="1:17" ht="15.75" thickBot="1">
      <c r="A61" s="84">
        <v>2</v>
      </c>
      <c r="B61" s="85" t="s">
        <v>70</v>
      </c>
      <c r="C61" s="86">
        <v>160</v>
      </c>
      <c r="D61" s="105">
        <v>12</v>
      </c>
      <c r="E61" s="81">
        <v>10</v>
      </c>
      <c r="F61" s="46">
        <f aca="true" t="shared" si="11" ref="F61:F69">D61+E61</f>
        <v>22</v>
      </c>
      <c r="G61" s="47">
        <f>D61/D$69</f>
        <v>0.04</v>
      </c>
      <c r="H61" s="108">
        <f>E61/E$69</f>
        <v>0.047619047619047616</v>
      </c>
      <c r="I61" s="48">
        <f>F61/F$69</f>
        <v>0.043137254901960784</v>
      </c>
      <c r="J61" s="75">
        <f>I61</f>
        <v>0.043137254901960784</v>
      </c>
      <c r="L61" s="53">
        <f aca="true" t="shared" si="12" ref="L61:L68">C61*I61</f>
        <v>6.901960784313726</v>
      </c>
      <c r="M61" s="93">
        <f aca="true" t="shared" si="13" ref="M61:M68">C61*G61</f>
        <v>6.4</v>
      </c>
      <c r="N61" s="37">
        <f aca="true" t="shared" si="14" ref="N61:N68">C61*H61</f>
        <v>7.619047619047619</v>
      </c>
      <c r="O61">
        <f>G61*(M$69-C61)^2</f>
        <v>13.176900000000007</v>
      </c>
      <c r="P61">
        <f>H61*(N$69-C61)^2</f>
        <v>16.84753266385917</v>
      </c>
      <c r="Q61">
        <f>I61*(L$69-C61)^2</f>
        <v>14.638808226097028</v>
      </c>
    </row>
    <row r="62" spans="1:17" ht="15.75" thickBot="1">
      <c r="A62" s="84">
        <v>3</v>
      </c>
      <c r="B62" s="85" t="s">
        <v>74</v>
      </c>
      <c r="C62" s="86">
        <v>165</v>
      </c>
      <c r="D62" s="106">
        <v>24</v>
      </c>
      <c r="E62" s="86">
        <v>15</v>
      </c>
      <c r="F62" s="46">
        <f t="shared" si="11"/>
        <v>39</v>
      </c>
      <c r="G62" s="47">
        <f aca="true" t="shared" si="15" ref="G62:G68">D62/D$69</f>
        <v>0.08</v>
      </c>
      <c r="H62" s="108">
        <f aca="true" t="shared" si="16" ref="H62:H68">E62/E$69</f>
        <v>0.07142857142857142</v>
      </c>
      <c r="I62" s="48">
        <f aca="true" t="shared" si="17" ref="I62:I68">F62/F$69</f>
        <v>0.07647058823529412</v>
      </c>
      <c r="J62" s="75">
        <f aca="true" t="shared" si="18" ref="J62:J68">J61+I62</f>
        <v>0.11960784313725491</v>
      </c>
      <c r="L62" s="53">
        <f t="shared" si="12"/>
        <v>12.61764705882353</v>
      </c>
      <c r="M62" s="37">
        <f t="shared" si="13"/>
        <v>13.200000000000001</v>
      </c>
      <c r="N62" s="37">
        <f t="shared" si="14"/>
        <v>11.785714285714285</v>
      </c>
      <c r="O62">
        <f aca="true" t="shared" si="19" ref="O62:O68">G62*(M$69-C62)^2</f>
        <v>13.833800000000013</v>
      </c>
      <c r="P62">
        <f aca="true" t="shared" si="20" ref="P62:P68">H62*(N$69-C62)^2</f>
        <v>13.621639131843185</v>
      </c>
      <c r="Q62">
        <f aca="true" t="shared" si="21" ref="Q62:Q68">I62*(L$69-C62)^2</f>
        <v>13.775297396928755</v>
      </c>
    </row>
    <row r="63" spans="1:17" ht="15.75" thickBot="1">
      <c r="A63" s="84">
        <v>4</v>
      </c>
      <c r="B63" s="85" t="s">
        <v>75</v>
      </c>
      <c r="C63" s="86">
        <v>170</v>
      </c>
      <c r="D63" s="106">
        <v>48</v>
      </c>
      <c r="E63" s="86">
        <v>20</v>
      </c>
      <c r="F63" s="46">
        <f t="shared" si="11"/>
        <v>68</v>
      </c>
      <c r="G63" s="47">
        <f t="shared" si="15"/>
        <v>0.16</v>
      </c>
      <c r="H63" s="108">
        <f t="shared" si="16"/>
        <v>0.09523809523809523</v>
      </c>
      <c r="I63" s="48">
        <f t="shared" si="17"/>
        <v>0.13333333333333333</v>
      </c>
      <c r="J63" s="75">
        <f t="shared" si="18"/>
        <v>0.2529411764705882</v>
      </c>
      <c r="L63" s="53">
        <f t="shared" si="12"/>
        <v>22.666666666666668</v>
      </c>
      <c r="M63" s="37">
        <f t="shared" si="13"/>
        <v>27.2</v>
      </c>
      <c r="N63" s="37">
        <f t="shared" si="14"/>
        <v>16.19047619047619</v>
      </c>
      <c r="O63">
        <f t="shared" si="19"/>
        <v>10.627600000000015</v>
      </c>
      <c r="P63">
        <f t="shared" si="20"/>
        <v>7.391210452434919</v>
      </c>
      <c r="Q63">
        <f t="shared" si="21"/>
        <v>9.456375752915514</v>
      </c>
    </row>
    <row r="64" spans="1:17" ht="15.75" thickBot="1">
      <c r="A64" s="84">
        <v>5</v>
      </c>
      <c r="B64" s="85" t="s">
        <v>76</v>
      </c>
      <c r="C64" s="86">
        <v>175</v>
      </c>
      <c r="D64" s="106">
        <v>54</v>
      </c>
      <c r="E64" s="86">
        <v>40</v>
      </c>
      <c r="F64" s="46">
        <f t="shared" si="11"/>
        <v>94</v>
      </c>
      <c r="G64" s="47">
        <f t="shared" si="15"/>
        <v>0.18</v>
      </c>
      <c r="H64" s="108">
        <f t="shared" si="16"/>
        <v>0.19047619047619047</v>
      </c>
      <c r="I64" s="48">
        <f t="shared" si="17"/>
        <v>0.1843137254901961</v>
      </c>
      <c r="J64" s="75">
        <f t="shared" si="18"/>
        <v>0.4372549019607843</v>
      </c>
      <c r="L64" s="53">
        <f t="shared" si="12"/>
        <v>32.254901960784316</v>
      </c>
      <c r="M64" s="37">
        <f t="shared" si="13"/>
        <v>31.5</v>
      </c>
      <c r="N64" s="37">
        <f t="shared" si="14"/>
        <v>33.33333333333333</v>
      </c>
      <c r="O64">
        <f t="shared" si="19"/>
        <v>1.7860500000000061</v>
      </c>
      <c r="P64">
        <f t="shared" si="20"/>
        <v>2.7642803153007036</v>
      </c>
      <c r="Q64">
        <f t="shared" si="21"/>
        <v>2.1577850901990763</v>
      </c>
    </row>
    <row r="65" spans="1:17" ht="15.75" thickBot="1">
      <c r="A65" s="84">
        <v>6</v>
      </c>
      <c r="B65" s="85" t="s">
        <v>77</v>
      </c>
      <c r="C65" s="86">
        <v>180</v>
      </c>
      <c r="D65" s="106">
        <v>66</v>
      </c>
      <c r="E65" s="86">
        <v>50</v>
      </c>
      <c r="F65" s="46">
        <f t="shared" si="11"/>
        <v>116</v>
      </c>
      <c r="G65" s="47">
        <f t="shared" si="15"/>
        <v>0.22</v>
      </c>
      <c r="H65" s="108">
        <f t="shared" si="16"/>
        <v>0.23809523809523808</v>
      </c>
      <c r="I65" s="48">
        <f t="shared" si="17"/>
        <v>0.22745098039215686</v>
      </c>
      <c r="J65" s="75">
        <f t="shared" si="18"/>
        <v>0.6647058823529411</v>
      </c>
      <c r="L65" s="53">
        <f t="shared" si="12"/>
        <v>40.94117647058823</v>
      </c>
      <c r="M65" s="37">
        <f t="shared" si="13"/>
        <v>39.6</v>
      </c>
      <c r="N65" s="37">
        <f t="shared" si="14"/>
        <v>42.857142857142854</v>
      </c>
      <c r="O65">
        <f t="shared" si="19"/>
        <v>0.7529499999999953</v>
      </c>
      <c r="P65">
        <f t="shared" si="20"/>
        <v>0.33743656192636545</v>
      </c>
      <c r="Q65">
        <f t="shared" si="21"/>
        <v>0.5666817438240294</v>
      </c>
    </row>
    <row r="66" spans="1:17" ht="15.75" thickBot="1">
      <c r="A66" s="84">
        <v>7</v>
      </c>
      <c r="B66" s="85" t="s">
        <v>78</v>
      </c>
      <c r="C66" s="86">
        <v>185</v>
      </c>
      <c r="D66" s="106">
        <v>51</v>
      </c>
      <c r="E66" s="86">
        <v>40</v>
      </c>
      <c r="F66" s="46">
        <f t="shared" si="11"/>
        <v>91</v>
      </c>
      <c r="G66" s="47">
        <f t="shared" si="15"/>
        <v>0.17</v>
      </c>
      <c r="H66" s="108">
        <f t="shared" si="16"/>
        <v>0.19047619047619047</v>
      </c>
      <c r="I66" s="48">
        <f t="shared" si="17"/>
        <v>0.1784313725490196</v>
      </c>
      <c r="J66" s="75">
        <f t="shared" si="18"/>
        <v>0.8431372549019608</v>
      </c>
      <c r="L66" s="53">
        <f t="shared" si="12"/>
        <v>33.009803921568626</v>
      </c>
      <c r="M66" s="37">
        <f t="shared" si="13"/>
        <v>31.450000000000003</v>
      </c>
      <c r="N66" s="37">
        <f t="shared" si="14"/>
        <v>35.238095238095234</v>
      </c>
      <c r="O66">
        <f t="shared" si="19"/>
        <v>7.976824999999987</v>
      </c>
      <c r="P66">
        <f t="shared" si="20"/>
        <v>7.299427707591004</v>
      </c>
      <c r="Q66">
        <f t="shared" si="21"/>
        <v>7.721753134164118</v>
      </c>
    </row>
    <row r="67" spans="1:17" ht="15.75" thickBot="1">
      <c r="A67" s="84">
        <v>8</v>
      </c>
      <c r="B67" s="85" t="s">
        <v>79</v>
      </c>
      <c r="C67" s="86">
        <v>190</v>
      </c>
      <c r="D67" s="106">
        <v>27</v>
      </c>
      <c r="E67" s="86">
        <v>30</v>
      </c>
      <c r="F67" s="46">
        <f t="shared" si="11"/>
        <v>57</v>
      </c>
      <c r="G67" s="47">
        <f t="shared" si="15"/>
        <v>0.09</v>
      </c>
      <c r="H67" s="108">
        <f t="shared" si="16"/>
        <v>0.14285714285714285</v>
      </c>
      <c r="I67" s="48">
        <f t="shared" si="17"/>
        <v>0.11176470588235295</v>
      </c>
      <c r="J67" s="75">
        <f t="shared" si="18"/>
        <v>0.9549019607843138</v>
      </c>
      <c r="L67" s="53">
        <f t="shared" si="12"/>
        <v>21.23529411764706</v>
      </c>
      <c r="M67" s="37">
        <f t="shared" si="13"/>
        <v>17.099999999999998</v>
      </c>
      <c r="N67" s="37">
        <f t="shared" si="14"/>
        <v>27.142857142857142</v>
      </c>
      <c r="O67">
        <f t="shared" si="19"/>
        <v>12.638024999999988</v>
      </c>
      <c r="P67">
        <f t="shared" si="20"/>
        <v>17.88953676708783</v>
      </c>
      <c r="Q67">
        <f t="shared" si="21"/>
        <v>14.983184634868978</v>
      </c>
    </row>
    <row r="68" spans="1:17" ht="15.75" thickBot="1">
      <c r="A68" s="87">
        <v>9</v>
      </c>
      <c r="B68" s="88" t="s">
        <v>80</v>
      </c>
      <c r="C68" s="89">
        <v>195</v>
      </c>
      <c r="D68" s="107">
        <v>18</v>
      </c>
      <c r="E68" s="89">
        <v>5</v>
      </c>
      <c r="F68" s="46">
        <f t="shared" si="11"/>
        <v>23</v>
      </c>
      <c r="G68" s="47">
        <f t="shared" si="15"/>
        <v>0.06</v>
      </c>
      <c r="H68" s="108">
        <f t="shared" si="16"/>
        <v>0.023809523809523808</v>
      </c>
      <c r="I68" s="48">
        <f t="shared" si="17"/>
        <v>0.045098039215686274</v>
      </c>
      <c r="J68" s="76">
        <f t="shared" si="18"/>
        <v>1</v>
      </c>
      <c r="L68" s="53">
        <f t="shared" si="12"/>
        <v>8.794117647058824</v>
      </c>
      <c r="M68" s="37">
        <f t="shared" si="13"/>
        <v>11.7</v>
      </c>
      <c r="N68" s="37">
        <f t="shared" si="14"/>
        <v>4.642857142857142</v>
      </c>
      <c r="O68">
        <f t="shared" si="19"/>
        <v>17.035349999999987</v>
      </c>
      <c r="P68">
        <f t="shared" si="20"/>
        <v>6.241226649389924</v>
      </c>
      <c r="Q68">
        <f t="shared" si="21"/>
        <v>12.39494293295944</v>
      </c>
    </row>
    <row r="69" spans="1:17" ht="13.5" thickTop="1">
      <c r="A69" s="65">
        <v>10</v>
      </c>
      <c r="B69" s="37" t="s">
        <v>19</v>
      </c>
      <c r="C69" s="43"/>
      <c r="D69" s="37">
        <f>SUM(D61:D68)</f>
        <v>300</v>
      </c>
      <c r="E69" s="37">
        <f>SUM(E61:E68)</f>
        <v>210</v>
      </c>
      <c r="F69" s="37">
        <f t="shared" si="11"/>
        <v>510</v>
      </c>
      <c r="G69" s="95">
        <f>SUM(G61:G68)</f>
        <v>1</v>
      </c>
      <c r="H69" s="95">
        <f>SUM(H61:H68)</f>
        <v>0.9999999999999999</v>
      </c>
      <c r="I69" s="95">
        <f>SUM(I61:I68)</f>
        <v>1</v>
      </c>
      <c r="J69" s="96"/>
      <c r="K69" s="97"/>
      <c r="L69" s="54">
        <f>SUM(L61:L68)</f>
        <v>178.42156862745097</v>
      </c>
      <c r="M69" s="98">
        <f>SUM(M61:M68)</f>
        <v>178.15</v>
      </c>
      <c r="N69" s="98">
        <f>SUM(N61:N68)</f>
        <v>178.8095238095238</v>
      </c>
      <c r="O69" s="99">
        <f>SQRT(SUM(O61:O68))</f>
        <v>8.821989571519566</v>
      </c>
      <c r="P69" s="99">
        <f>SQRT(SUM(P61:P68))</f>
        <v>8.50836589771697</v>
      </c>
      <c r="Q69" s="99">
        <f>SQRT(SUM(Q61:Q68))</f>
        <v>8.700277519249425</v>
      </c>
    </row>
    <row r="70" spans="1:10" ht="12.75">
      <c r="A70" s="65">
        <v>11</v>
      </c>
      <c r="B70" s="37" t="s">
        <v>51</v>
      </c>
      <c r="C70" s="43"/>
      <c r="D70" s="45">
        <f>M69</f>
        <v>178.15</v>
      </c>
      <c r="E70" s="45">
        <f>N69</f>
        <v>178.8095238095238</v>
      </c>
      <c r="F70" s="45">
        <f>L69</f>
        <v>178.42156862745097</v>
      </c>
      <c r="G70" s="43">
        <f>(D70+E70)/2</f>
        <v>178.47976190476192</v>
      </c>
      <c r="H70" s="43"/>
      <c r="I70" s="43"/>
      <c r="J70" s="66"/>
    </row>
    <row r="71" spans="1:10" ht="12.75">
      <c r="A71" s="65">
        <v>12</v>
      </c>
      <c r="B71" s="37" t="s">
        <v>52</v>
      </c>
      <c r="C71" s="43"/>
      <c r="D71" s="37">
        <v>170</v>
      </c>
      <c r="E71" s="37">
        <v>175</v>
      </c>
      <c r="F71" s="37">
        <v>170</v>
      </c>
      <c r="G71" s="43"/>
      <c r="H71" s="43"/>
      <c r="I71" s="43"/>
      <c r="J71" s="66"/>
    </row>
    <row r="72" spans="1:10" ht="12.75">
      <c r="A72" s="65">
        <v>13</v>
      </c>
      <c r="B72" s="37" t="s">
        <v>53</v>
      </c>
      <c r="C72" s="43"/>
      <c r="D72" s="37">
        <v>180</v>
      </c>
      <c r="E72" s="37">
        <v>180</v>
      </c>
      <c r="F72" s="37">
        <v>180</v>
      </c>
      <c r="G72" s="43"/>
      <c r="H72" s="43"/>
      <c r="I72" s="43"/>
      <c r="J72" s="66"/>
    </row>
    <row r="73" spans="1:10" ht="12.75">
      <c r="A73" s="65">
        <v>14</v>
      </c>
      <c r="B73" s="37" t="s">
        <v>54</v>
      </c>
      <c r="C73" s="43"/>
      <c r="D73" s="37">
        <v>185</v>
      </c>
      <c r="E73" s="37">
        <v>185</v>
      </c>
      <c r="F73" s="37">
        <v>185</v>
      </c>
      <c r="G73" s="43"/>
      <c r="H73" s="43"/>
      <c r="I73" s="43"/>
      <c r="J73" s="66"/>
    </row>
    <row r="74" spans="1:10" ht="13.5" thickBot="1">
      <c r="A74" s="67">
        <v>15</v>
      </c>
      <c r="B74" s="68" t="s">
        <v>55</v>
      </c>
      <c r="C74" s="69"/>
      <c r="D74" s="70">
        <f>O69</f>
        <v>8.821989571519566</v>
      </c>
      <c r="E74" s="70">
        <f>P69</f>
        <v>8.50836589771697</v>
      </c>
      <c r="F74" s="70">
        <f>Q69</f>
        <v>8.700277519249425</v>
      </c>
      <c r="G74" s="69"/>
      <c r="H74" s="69"/>
      <c r="I74" s="69"/>
      <c r="J74" s="71"/>
    </row>
    <row r="75" spans="4:6" ht="12.75">
      <c r="D75" s="100"/>
      <c r="E75" s="100"/>
      <c r="F75" s="100"/>
    </row>
    <row r="76" spans="2:10" ht="15">
      <c r="B76" s="58"/>
      <c r="D76" s="110" t="s">
        <v>14</v>
      </c>
      <c r="E76" s="110"/>
      <c r="F76" s="110"/>
      <c r="G76" s="110"/>
      <c r="H76" s="110"/>
      <c r="I76" s="110"/>
      <c r="J76" s="110"/>
    </row>
    <row r="78" spans="4:11" ht="15">
      <c r="D78" s="110" t="s">
        <v>12</v>
      </c>
      <c r="E78" s="110"/>
      <c r="F78" s="110"/>
      <c r="G78" s="110"/>
      <c r="H78" s="110"/>
      <c r="I78" s="110"/>
      <c r="J78" s="110"/>
      <c r="K78" s="110"/>
    </row>
    <row r="79" spans="4:13" ht="12.75">
      <c r="D79" s="100"/>
      <c r="E79" s="100"/>
      <c r="F79" s="100"/>
      <c r="M79" s="102"/>
    </row>
    <row r="80" spans="1:19" ht="15.75">
      <c r="A80" s="101"/>
      <c r="B80" s="102"/>
      <c r="C80" s="111" t="s">
        <v>9</v>
      </c>
      <c r="D80" s="111"/>
      <c r="E80" s="102"/>
      <c r="F80" s="111" t="s">
        <v>10</v>
      </c>
      <c r="G80" s="111"/>
      <c r="H80" s="102"/>
      <c r="I80" s="111" t="s">
        <v>11</v>
      </c>
      <c r="J80" s="111"/>
      <c r="K80" s="102"/>
      <c r="L80" s="102"/>
      <c r="M80" s="103"/>
      <c r="N80" s="102"/>
      <c r="O80" s="102"/>
      <c r="P80" s="102"/>
      <c r="Q80" s="101"/>
      <c r="R80" s="101"/>
      <c r="S80" s="101"/>
    </row>
    <row r="81" spans="2:16" ht="15.75">
      <c r="B81" s="103"/>
      <c r="C81" s="104">
        <f>D70-2*D74</f>
        <v>160.50602085696087</v>
      </c>
      <c r="D81" s="104">
        <f>D70+2*D74</f>
        <v>195.79397914303914</v>
      </c>
      <c r="E81" s="103"/>
      <c r="F81" s="104">
        <f>E70-2*E74</f>
        <v>161.79279201408986</v>
      </c>
      <c r="G81" s="104">
        <f>E70+2*E74</f>
        <v>195.82625560495774</v>
      </c>
      <c r="H81" s="103"/>
      <c r="I81" s="104">
        <f>F70-2*F74</f>
        <v>161.02101358895212</v>
      </c>
      <c r="J81" s="104">
        <f>F70+2*F74</f>
        <v>195.82212366594982</v>
      </c>
      <c r="K81" s="103"/>
      <c r="L81" s="103"/>
      <c r="N81" s="103"/>
      <c r="O81" s="103"/>
      <c r="P81" s="103"/>
    </row>
  </sheetData>
  <mergeCells count="14">
    <mergeCell ref="A6:A7"/>
    <mergeCell ref="B56:D56"/>
    <mergeCell ref="A59:A60"/>
    <mergeCell ref="D76:J76"/>
    <mergeCell ref="B3:D3"/>
    <mergeCell ref="C27:D27"/>
    <mergeCell ref="F27:G27"/>
    <mergeCell ref="I27:J27"/>
    <mergeCell ref="D78:K78"/>
    <mergeCell ref="C80:D80"/>
    <mergeCell ref="F80:G80"/>
    <mergeCell ref="I80:J80"/>
    <mergeCell ref="D23:J23"/>
    <mergeCell ref="D25:K25"/>
  </mergeCells>
  <printOptions horizontalCentered="1" verticalCentered="1"/>
  <pageMargins left="0.7900000000000001" right="0.7900000000000001" top="0.98" bottom="0.98" header="0.51" footer="0.51"/>
  <pageSetup fitToHeight="1" fitToWidth="1" orientation="landscape" paperSize="9" scale="62"/>
  <headerFooter alignWithMargins="0">
    <oddHeader>&amp;Ljml@ecole-alsacienne.org&amp;C&amp;"Times New Roman,Gras"&amp;18 1ère L • Corrigé du Contrôle N°6 AB&amp;R&amp;D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Alsacienne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 JML</dc:creator>
  <cp:keywords/>
  <dc:description/>
  <cp:lastModifiedBy>JM LAZERGES</cp:lastModifiedBy>
  <cp:lastPrinted>2009-03-07T19:48:44Z</cp:lastPrinted>
  <dcterms:created xsi:type="dcterms:W3CDTF">2007-04-02T22:39:26Z</dcterms:created>
  <dcterms:modified xsi:type="dcterms:W3CDTF">2009-03-07T19:59:43Z</dcterms:modified>
  <cp:category/>
  <cp:version/>
  <cp:contentType/>
  <cp:contentStatus/>
</cp:coreProperties>
</file>