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80" windowWidth="27820" windowHeight="14260" tabRatio="200" activeTab="1"/>
  </bookViews>
  <sheets>
    <sheet name="Prép C5" sheetId="1" r:id="rId1"/>
    <sheet name="C5 Marie Godeau" sheetId="2" r:id="rId2"/>
  </sheets>
  <externalReferences>
    <externalReference r:id="rId5"/>
    <externalReference r:id="rId6"/>
  </externalReferences>
  <definedNames>
    <definedName name="Aaron">'[1]TD6'!$A$71:$A$271</definedName>
    <definedName name="mel">'[2]TD7'!$A$60:$A$259</definedName>
    <definedName name="melissa">'[2]TD6'!$B$61:$B$260</definedName>
  </definedNames>
  <calcPr fullCalcOnLoad="1"/>
</workbook>
</file>

<file path=xl/sharedStrings.xml><?xml version="1.0" encoding="utf-8"?>
<sst xmlns="http://schemas.openxmlformats.org/spreadsheetml/2006/main" count="126" uniqueCount="58">
  <si>
    <t>Centres</t>
  </si>
  <si>
    <t>Effectifs</t>
  </si>
  <si>
    <t>Garçons</t>
  </si>
  <si>
    <t>Filles</t>
  </si>
  <si>
    <t>Totaux</t>
  </si>
  <si>
    <t>G + F</t>
  </si>
  <si>
    <t>Fréq. G</t>
  </si>
  <si>
    <t>(%)</t>
  </si>
  <si>
    <t>Fréq. F</t>
  </si>
  <si>
    <t>Fréq.G+F</t>
  </si>
  <si>
    <t>Fréq. Cum</t>
  </si>
  <si>
    <t>G+F (%)</t>
  </si>
  <si>
    <t>Moyennes</t>
  </si>
  <si>
    <r>
      <t>1</t>
    </r>
    <r>
      <rPr>
        <b/>
        <vertAlign val="superscript"/>
        <sz val="12"/>
        <rFont val="Times New Roman"/>
        <family val="0"/>
      </rPr>
      <t>er</t>
    </r>
    <r>
      <rPr>
        <b/>
        <sz val="12"/>
        <rFont val="Times New Roman"/>
        <family val="0"/>
      </rPr>
      <t>Quartiles</t>
    </r>
  </si>
  <si>
    <t>Médianes</t>
  </si>
  <si>
    <r>
      <t>3</t>
    </r>
    <r>
      <rPr>
        <b/>
        <vertAlign val="superscript"/>
        <sz val="12"/>
        <rFont val="Times New Roman"/>
        <family val="0"/>
      </rPr>
      <t>e</t>
    </r>
    <r>
      <rPr>
        <b/>
        <sz val="12"/>
        <rFont val="Times New Roman"/>
        <family val="0"/>
      </rPr>
      <t xml:space="preserve"> Quartiles</t>
    </r>
  </si>
  <si>
    <t>Ecarts Types</t>
  </si>
  <si>
    <t>[43 ; 47]</t>
  </si>
  <si>
    <t>[38 ; 42]</t>
  </si>
  <si>
    <t>[48 ; 52]</t>
  </si>
  <si>
    <t>[53 ; 57]</t>
  </si>
  <si>
    <t>[58 ; 62]</t>
  </si>
  <si>
    <t>[63 ; 67]</t>
  </si>
  <si>
    <t>[68 ; 72]</t>
  </si>
  <si>
    <t>Kg</t>
  </si>
  <si>
    <t>Poids</t>
  </si>
  <si>
    <t>xi (Kg)</t>
  </si>
  <si>
    <t>[73 ; 77]</t>
  </si>
  <si>
    <t>Produits</t>
  </si>
  <si>
    <t>xi fi (G+F)</t>
  </si>
  <si>
    <t>centres xi (Kg)</t>
  </si>
  <si>
    <t>effectifs garçons</t>
  </si>
  <si>
    <t>effectifs filles</t>
  </si>
  <si>
    <t>totaux G+F</t>
  </si>
  <si>
    <t>Freq.G (%)</t>
  </si>
  <si>
    <t>Freq.F(%)</t>
  </si>
  <si>
    <t>Freq. G+F (%)</t>
  </si>
  <si>
    <t>xifi(G)</t>
  </si>
  <si>
    <t>xifi(F)</t>
  </si>
  <si>
    <t>xifi(GF)</t>
  </si>
  <si>
    <t>Freq. Cum GF (%)</t>
  </si>
  <si>
    <t>Ec.Q(G)</t>
  </si>
  <si>
    <t>Ec.Q(F)</t>
  </si>
  <si>
    <t>Ec.Q(GF)</t>
  </si>
  <si>
    <t>[38 ; 42]</t>
  </si>
  <si>
    <t>[43 ; 47]</t>
  </si>
  <si>
    <t>[48 ; 52]</t>
  </si>
  <si>
    <t>[63 ; 67]</t>
  </si>
  <si>
    <t>[58 ; 62]</t>
  </si>
  <si>
    <t>[68 ; 72]</t>
  </si>
  <si>
    <t>[73 ; 77]</t>
  </si>
  <si>
    <t>Moyenne</t>
  </si>
  <si>
    <t>1er Quartile</t>
  </si>
  <si>
    <t>Médiane</t>
  </si>
  <si>
    <t>3e Quartile</t>
  </si>
  <si>
    <t>ecart type</t>
  </si>
  <si>
    <t>poids Kg (B)</t>
  </si>
  <si>
    <t>poids Kg (A)</t>
  </si>
</sst>
</file>

<file path=xl/styles.xml><?xml version="1.0" encoding="utf-8"?>
<styleSheet xmlns="http://schemas.openxmlformats.org/spreadsheetml/2006/main">
  <numFmts count="3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&quot; €&quot;;\-#,##0&quot; €&quot;"/>
    <numFmt numFmtId="172" formatCode="#,##0&quot; €&quot;;[Red]\-#,##0&quot; €&quot;"/>
    <numFmt numFmtId="173" formatCode="#,##0.00&quot; €&quot;;\-#,##0.00&quot; €&quot;"/>
    <numFmt numFmtId="174" formatCode="#,##0.00&quot; €&quot;;[Red]\-#,##0.00&quot; €&quot;"/>
    <numFmt numFmtId="175" formatCode="_-* #,##0&quot; €&quot;_-;\-* #,##0&quot; €&quot;_-;_-* &quot;-&quot;&quot; €&quot;_-;_-@_-"/>
    <numFmt numFmtId="176" formatCode="_-* #,##0_ _€_-;\-* #,##0_ _€_-;_-* &quot;-&quot;_ _€_-;_-@_-"/>
    <numFmt numFmtId="177" formatCode="_-* #,##0.00&quot; €&quot;_-;\-* #,##0.00&quot; €&quot;_-;_-* &quot;-&quot;??&quot; €&quot;_-;_-@_-"/>
    <numFmt numFmtId="178" formatCode="_-* #,##0.00_ _€_-;\-* #,##0.00_ _€_-;_-* &quot;-&quot;??_ _€_-;_-@_-"/>
    <numFmt numFmtId="179" formatCode="_ * #,##0.00_ \ [$€-1]_ ;_ * \-#,##0.00\ \ [$€-1]_ ;_ * &quot;-&quot;??_ \ [$€-1]_ ;_ @_ "/>
    <numFmt numFmtId="180" formatCode="0.0"/>
    <numFmt numFmtId="181" formatCode="0.000%"/>
    <numFmt numFmtId="182" formatCode="0.0000000000"/>
    <numFmt numFmtId="183" formatCode="0.000000000"/>
    <numFmt numFmtId="184" formatCode="_ * #,##0.0_ \ [$€-1]_ ;_ * \-#,##0.0\ \ [$€-1]_ ;_ * &quot;-&quot;??_ \ [$€-1]_ ;_ @_ "/>
    <numFmt numFmtId="185" formatCode="_ * #,##0_ \ [$€-1]_ ;_ * \-#,##0\ \ [$€-1]_ ;_ * &quot;-&quot;??_ \ [$€-1]_ ;_ @_ "/>
    <numFmt numFmtId="186" formatCode="_ * #,##0_ \ [$€-1]_ ;_ * \-#,##0\ \ [$€-1]_ ;_ * &quot;-&quot;_ \ [$€-1]_ ;_ @_ "/>
    <numFmt numFmtId="187" formatCode="#,##0\ [$€-1]_ ;\-#,##0\ [$€-1]\ "/>
    <numFmt numFmtId="188" formatCode="_ * #,##0.000_ \ [$€-1]_ ;_ * \-#,##0.000\ \ [$€-1]_ ;_ * &quot;-&quot;??_ \ [$€-1]_ ;_ @_ "/>
    <numFmt numFmtId="189" formatCode="#,##0.00&quot; €&quot;"/>
    <numFmt numFmtId="190" formatCode="#,##0.00\ [$€-1]_ ;\-#,##0.00\ [$€-1]\ "/>
    <numFmt numFmtId="191" formatCode="#,##0.00&quot;€&quot;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vertAlign val="superscript"/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5.5"/>
      <name val="Verdana"/>
      <family val="0"/>
    </font>
    <font>
      <sz val="10.75"/>
      <name val="Times New Roman"/>
      <family val="0"/>
    </font>
    <font>
      <sz val="9"/>
      <name val="Verdana"/>
      <family val="0"/>
    </font>
    <font>
      <b/>
      <sz val="10"/>
      <color indexed="10"/>
      <name val="Times New Roman"/>
      <family val="0"/>
    </font>
    <font>
      <sz val="12"/>
      <name val="Verdana"/>
      <family val="0"/>
    </font>
    <font>
      <sz val="8"/>
      <name val="Verdana"/>
      <family val="0"/>
    </font>
    <font>
      <b/>
      <sz val="12.25"/>
      <name val="Verdana"/>
      <family val="0"/>
    </font>
    <font>
      <sz val="8.75"/>
      <name val="Verdana"/>
      <family val="0"/>
    </font>
    <font>
      <b/>
      <sz val="14"/>
      <name val="Verdana"/>
      <family val="0"/>
    </font>
    <font>
      <b/>
      <sz val="10"/>
      <color indexed="10"/>
      <name val="Verdana"/>
      <family val="0"/>
    </font>
    <font>
      <b/>
      <sz val="10"/>
      <color indexed="12"/>
      <name val="Verdana"/>
      <family val="0"/>
    </font>
  </fonts>
  <fills count="9">
    <fill>
      <patternFill/>
    </fill>
    <fill>
      <patternFill patternType="gray125"/>
    </fill>
    <fill>
      <patternFill patternType="lightUp"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9" fontId="4" fillId="0" borderId="4" xfId="81" applyFont="1" applyBorder="1" applyAlignment="1">
      <alignment horizontal="center" vertical="top" wrapText="1"/>
    </xf>
    <xf numFmtId="164" fontId="4" fillId="0" borderId="4" xfId="81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9" fontId="5" fillId="0" borderId="5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2" fontId="14" fillId="3" borderId="4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9" fontId="0" fillId="0" borderId="8" xfId="81" applyBorder="1" applyAlignment="1">
      <alignment/>
    </xf>
    <xf numFmtId="0" fontId="0" fillId="0" borderId="8" xfId="81" applyNumberFormat="1" applyBorder="1" applyAlignment="1">
      <alignment horizontal="center"/>
    </xf>
    <xf numFmtId="0" fontId="0" fillId="0" borderId="8" xfId="81" applyNumberFormat="1" applyBorder="1" applyAlignment="1">
      <alignment/>
    </xf>
    <xf numFmtId="9" fontId="0" fillId="0" borderId="8" xfId="81" applyNumberFormat="1" applyBorder="1" applyAlignment="1">
      <alignment/>
    </xf>
    <xf numFmtId="0" fontId="0" fillId="0" borderId="0" xfId="0" applyBorder="1" applyAlignment="1">
      <alignment/>
    </xf>
    <xf numFmtId="0" fontId="0" fillId="4" borderId="8" xfId="0" applyFill="1" applyBorder="1" applyAlignment="1">
      <alignment/>
    </xf>
    <xf numFmtId="2" fontId="0" fillId="5" borderId="8" xfId="81" applyNumberFormat="1" applyFill="1" applyBorder="1" applyAlignment="1">
      <alignment/>
    </xf>
    <xf numFmtId="1" fontId="0" fillId="4" borderId="8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2" fontId="1" fillId="5" borderId="8" xfId="81" applyNumberFormat="1" applyFont="1" applyFill="1" applyBorder="1" applyAlignment="1">
      <alignment/>
    </xf>
    <xf numFmtId="2" fontId="1" fillId="5" borderId="8" xfId="0" applyNumberFormat="1" applyFont="1" applyFill="1" applyBorder="1" applyAlignment="1">
      <alignment/>
    </xf>
    <xf numFmtId="2" fontId="1" fillId="6" borderId="8" xfId="0" applyNumberFormat="1" applyFont="1" applyFill="1" applyBorder="1" applyAlignment="1">
      <alignment/>
    </xf>
    <xf numFmtId="0" fontId="20" fillId="0" borderId="8" xfId="0" applyFont="1" applyBorder="1" applyAlignment="1">
      <alignment/>
    </xf>
    <xf numFmtId="9" fontId="20" fillId="0" borderId="8" xfId="81" applyFont="1" applyBorder="1" applyAlignment="1">
      <alignment/>
    </xf>
    <xf numFmtId="164" fontId="20" fillId="0" borderId="8" xfId="81" applyNumberFormat="1" applyFont="1" applyBorder="1" applyAlignment="1">
      <alignment/>
    </xf>
    <xf numFmtId="164" fontId="1" fillId="0" borderId="8" xfId="81" applyNumberFormat="1" applyFont="1" applyBorder="1" applyAlignment="1">
      <alignment/>
    </xf>
    <xf numFmtId="9" fontId="1" fillId="0" borderId="8" xfId="81" applyNumberFormat="1" applyFont="1" applyBorder="1" applyAlignment="1">
      <alignment/>
    </xf>
    <xf numFmtId="0" fontId="15" fillId="7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15" fillId="7" borderId="8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2" fontId="21" fillId="8" borderId="8" xfId="0" applyNumberFormat="1" applyFont="1" applyFill="1" applyBorder="1" applyAlignment="1">
      <alignment/>
    </xf>
    <xf numFmtId="2" fontId="1" fillId="8" borderId="8" xfId="0" applyNumberFormat="1" applyFont="1" applyFill="1" applyBorder="1" applyAlignment="1">
      <alignment/>
    </xf>
    <xf numFmtId="2" fontId="20" fillId="8" borderId="8" xfId="0" applyNumberFormat="1" applyFont="1" applyFill="1" applyBorder="1" applyAlignment="1">
      <alignment/>
    </xf>
    <xf numFmtId="9" fontId="20" fillId="0" borderId="8" xfId="81" applyNumberFormat="1" applyFont="1" applyBorder="1" applyAlignment="1">
      <alignment/>
    </xf>
  </cellXfs>
  <cellStyles count="68">
    <cellStyle name="Normal" xfId="0"/>
    <cellStyle name="Hyperlink" xfId="15"/>
    <cellStyle name="Followed Hyperlink" xfId="16"/>
    <cellStyle name="Comma" xfId="17"/>
    <cellStyle name="Comma [0]" xfId="18"/>
    <cellStyle name="Milliers [0]_1L_2007_C5.xls Graphique _x0001_0" xfId="19"/>
    <cellStyle name="Milliers [0]_1L_2007_C5.xls Graphique _x0001_0-1" xfId="20"/>
    <cellStyle name="Milliers [0]_AIRAUDI.xls" xfId="21"/>
    <cellStyle name="Milliers [0]_AIRAUDI.xls Graphique 2" xfId="22"/>
    <cellStyle name="Milliers [0]_Classeur1 Graphique 1" xfId="23"/>
    <cellStyle name="Milliers [0]_Classeur1 Graphique 1-1" xfId="24"/>
    <cellStyle name="Milliers [0]_Classeur1 Graphique 2" xfId="25"/>
    <cellStyle name="Milliers [0]_Classeur2 Graphique 1" xfId="26"/>
    <cellStyle name="Milliers [0]_Classeur2 Graphique 1-1" xfId="27"/>
    <cellStyle name="Milliers [0]_Classeur2 Graphique 2" xfId="28"/>
    <cellStyle name="Milliers [0]_Classeur2 Graphique 3" xfId="29"/>
    <cellStyle name="Milliers [0]_Classeur2 Graphique 4" xfId="30"/>
    <cellStyle name="Milliers [0]_GODEAU C5 3 avril.xls" xfId="31"/>
    <cellStyle name="Milliers [0]_GODEAU.xls" xfId="32"/>
    <cellStyle name="Milliers [0]_GODEAU.xls Graphique 1" xfId="33"/>
    <cellStyle name="Milliers_1L_2007_C5.xls Graphique _x0001_0" xfId="34"/>
    <cellStyle name="Milliers_1L_2007_C5.xls Graphique _x0001_0-1" xfId="35"/>
    <cellStyle name="Milliers_AIRAUDI.xls" xfId="36"/>
    <cellStyle name="Milliers_AIRAUDI.xls Graphique 2" xfId="37"/>
    <cellStyle name="Milliers_Classeur1 Graphique 1" xfId="38"/>
    <cellStyle name="Milliers_Classeur1 Graphique 1-1" xfId="39"/>
    <cellStyle name="Milliers_Classeur1 Graphique 2" xfId="40"/>
    <cellStyle name="Milliers_Classeur2 Graphique 1" xfId="41"/>
    <cellStyle name="Milliers_Classeur2 Graphique 1-1" xfId="42"/>
    <cellStyle name="Milliers_Classeur2 Graphique 2" xfId="43"/>
    <cellStyle name="Milliers_Classeur2 Graphique 3" xfId="44"/>
    <cellStyle name="Milliers_Classeur2 Graphique 4" xfId="45"/>
    <cellStyle name="Milliers_GODEAU C5 3 avril.xls" xfId="46"/>
    <cellStyle name="Milliers_GODEAU.xls" xfId="47"/>
    <cellStyle name="Milliers_GODEAU.xls Graphique 1" xfId="48"/>
    <cellStyle name="Currency" xfId="49"/>
    <cellStyle name="Currency [0]" xfId="50"/>
    <cellStyle name="Monétaire [0]_1L_2007_C5.xls Graphique _x0001_0" xfId="51"/>
    <cellStyle name="Monétaire [0]_1L_2007_C5.xls Graphique _x0001_0-1" xfId="52"/>
    <cellStyle name="Monétaire [0]_AIRAUDI.xls" xfId="53"/>
    <cellStyle name="Monétaire [0]_AIRAUDI.xls Graphique 2" xfId="54"/>
    <cellStyle name="Monétaire [0]_Classeur1 Graphique 1" xfId="55"/>
    <cellStyle name="Monétaire [0]_Classeur1 Graphique 1-1" xfId="56"/>
    <cellStyle name="Monétaire [0]_Classeur1 Graphique 2" xfId="57"/>
    <cellStyle name="Monétaire [0]_Classeur2 Graphique 1" xfId="58"/>
    <cellStyle name="Monétaire [0]_Classeur2 Graphique 1-1" xfId="59"/>
    <cellStyle name="Monétaire [0]_Classeur2 Graphique 2" xfId="60"/>
    <cellStyle name="Monétaire [0]_Classeur2 Graphique 3" xfId="61"/>
    <cellStyle name="Monétaire [0]_Classeur2 Graphique 4" xfId="62"/>
    <cellStyle name="Monétaire [0]_GODEAU C5 3 avril.xls" xfId="63"/>
    <cellStyle name="Monétaire [0]_GODEAU.xls" xfId="64"/>
    <cellStyle name="Monétaire [0]_GODEAU.xls Graphique 1" xfId="65"/>
    <cellStyle name="Monétaire_1L_2007_C5.xls Graphique _x0001_0" xfId="66"/>
    <cellStyle name="Monétaire_1L_2007_C5.xls Graphique _x0001_0-1" xfId="67"/>
    <cellStyle name="Monétaire_AIRAUDI.xls" xfId="68"/>
    <cellStyle name="Monétaire_AIRAUDI.xls Graphique 2" xfId="69"/>
    <cellStyle name="Monétaire_Classeur1 Graphique 1" xfId="70"/>
    <cellStyle name="Monétaire_Classeur1 Graphique 1-1" xfId="71"/>
    <cellStyle name="Monétaire_Classeur1 Graphique 2" xfId="72"/>
    <cellStyle name="Monétaire_Classeur2 Graphique 1" xfId="73"/>
    <cellStyle name="Monétaire_Classeur2 Graphique 1-1" xfId="74"/>
    <cellStyle name="Monétaire_Classeur2 Graphique 2" xfId="75"/>
    <cellStyle name="Monétaire_Classeur2 Graphique 3" xfId="76"/>
    <cellStyle name="Monétaire_Classeur2 Graphique 4" xfId="77"/>
    <cellStyle name="Monétaire_GODEAU C5 3 avril.xls" xfId="78"/>
    <cellStyle name="Monétaire_GODEAU.xls" xfId="79"/>
    <cellStyle name="Monétaire_GODEAU.xls Graphique 1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[A] Histogramme des Fr?quences : F, G, F+G</a:t>
            </a:r>
          </a:p>
        </c:rich>
      </c:tx>
      <c:layout>
        <c:manualLayout>
          <c:xMode val="factor"/>
          <c:yMode val="factor"/>
          <c:x val="-0.008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0.97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'Prép C5'!$B$3:$B$10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'Prép C5'!$F$3:$F$10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'Prép C5'!$B$3:$B$10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'Prép C5'!$G$3:$G$10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'Prép C5'!$B$3:$B$10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'Prép C5'!$H$3:$H$10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2670"/>
        <c:axId val="5030831"/>
      </c:barChart>
      <c:catAx>
        <c:axId val="102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5030831"/>
        <c:crosses val="autoZero"/>
        <c:auto val="1"/>
        <c:lblOffset val="100"/>
        <c:noMultiLvlLbl val="0"/>
      </c:catAx>
      <c:valAx>
        <c:axId val="5030831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102670"/>
        <c:crossesAt val="1"/>
        <c:crossBetween val="between"/>
        <c:dispUnits/>
        <c:majorUnit val="0.05"/>
      </c:valAx>
      <c:spPr>
        <a:solidFill>
          <a:srgbClr val="CC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 [A] Courbe des Fr?quences cumul?es F + 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0.97"/>
          <c:h val="0.92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'Prép C5'!$B$3:$B$10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'Prép C5'!$J$3:$J$10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5184128"/>
        <c:axId val="66538625"/>
      </c:lineChart>
      <c:catAx>
        <c:axId val="451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66538625"/>
        <c:crosses val="autoZero"/>
        <c:auto val="1"/>
        <c:lblOffset val="100"/>
        <c:noMultiLvlLbl val="0"/>
      </c:catAx>
      <c:valAx>
        <c:axId val="6653862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5184128"/>
        <c:crossesAt val="1"/>
        <c:crossBetween val="between"/>
        <c:dispUnits/>
        <c:majorUnit val="0.05"/>
      </c:valAx>
      <c:spPr>
        <a:solidFill>
          <a:srgbClr val="CC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Frequences (A)</a:t>
            </a:r>
          </a:p>
        </c:rich>
      </c:tx>
      <c:layout>
        <c:manualLayout>
          <c:xMode val="factor"/>
          <c:yMode val="factor"/>
          <c:x val="-0.002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25"/>
          <c:w val="0.869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v>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'C5 Marie Godeau'!$B$2:$B$9</c:f>
              <c:numCache>
                <c:ptCount val="8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f>'C5 Marie Godeau'!$F$2:$F$9</c:f>
              <c:numCache>
                <c:ptCount val="8"/>
                <c:pt idx="0">
                  <c:v>0.02</c:v>
                </c:pt>
                <c:pt idx="1">
                  <c:v>0.08</c:v>
                </c:pt>
                <c:pt idx="2">
                  <c:v>0.21</c:v>
                </c:pt>
                <c:pt idx="3">
                  <c:v>0.29</c:v>
                </c:pt>
                <c:pt idx="4">
                  <c:v>0.19</c:v>
                </c:pt>
                <c:pt idx="5">
                  <c:v>0.12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</c:ser>
        <c:ser>
          <c:idx val="1"/>
          <c:order val="1"/>
          <c:tx>
            <c:v>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'C5 Marie Godeau'!$B$2:$B$9</c:f>
              <c:numCache>
                <c:ptCount val="8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f>'C5 Marie Godeau'!$G$2:$G$9</c:f>
              <c:numCache>
                <c:ptCount val="8"/>
                <c:pt idx="0">
                  <c:v>0.03</c:v>
                </c:pt>
                <c:pt idx="1">
                  <c:v>0.12</c:v>
                </c:pt>
                <c:pt idx="2">
                  <c:v>0.18</c:v>
                </c:pt>
                <c:pt idx="3">
                  <c:v>0.28</c:v>
                </c:pt>
                <c:pt idx="4">
                  <c:v>0.21</c:v>
                </c:pt>
                <c:pt idx="5">
                  <c:v>0.1</c:v>
                </c:pt>
                <c:pt idx="6">
                  <c:v>0.06</c:v>
                </c:pt>
                <c:pt idx="7">
                  <c:v>0.02</c:v>
                </c:pt>
              </c:numCache>
            </c:numRef>
          </c:val>
        </c:ser>
        <c:ser>
          <c:idx val="2"/>
          <c:order val="2"/>
          <c:tx>
            <c:v>F+G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'C5 Marie Godeau'!$H$2:$H$9</c:f>
              <c:numCache>
                <c:ptCount val="8"/>
                <c:pt idx="0">
                  <c:v>0.023333333333333334</c:v>
                </c:pt>
                <c:pt idx="1">
                  <c:v>0.09333333333333334</c:v>
                </c:pt>
                <c:pt idx="2">
                  <c:v>0.2</c:v>
                </c:pt>
                <c:pt idx="3">
                  <c:v>0.2866666666666667</c:v>
                </c:pt>
                <c:pt idx="4">
                  <c:v>0.19666666666666666</c:v>
                </c:pt>
                <c:pt idx="5">
                  <c:v>0.11333333333333333</c:v>
                </c:pt>
                <c:pt idx="6">
                  <c:v>0.06</c:v>
                </c:pt>
                <c:pt idx="7">
                  <c:v>0.02666666666666667</c:v>
                </c:pt>
              </c:numCache>
            </c:numRef>
          </c:val>
        </c:ser>
        <c:axId val="39167154"/>
        <c:axId val="40142355"/>
      </c:barChart>
      <c:catAx>
        <c:axId val="3916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42355"/>
        <c:crosses val="autoZero"/>
        <c:auto val="1"/>
        <c:lblOffset val="100"/>
        <c:noMultiLvlLbl val="0"/>
      </c:catAx>
      <c:valAx>
        <c:axId val="40142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6715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frequences cumul?es (A)</a:t>
            </a:r>
          </a:p>
        </c:rich>
      </c:tx>
      <c:layout>
        <c:manualLayout>
          <c:xMode val="factor"/>
          <c:yMode val="factor"/>
          <c:x val="-0.002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05"/>
          <c:w val="0.9565"/>
          <c:h val="0.82075"/>
        </c:manualLayout>
      </c:layout>
      <c:scatterChart>
        <c:scatterStyle val="smoothMarker"/>
        <c:varyColors val="0"/>
        <c:ser>
          <c:idx val="0"/>
          <c:order val="0"/>
          <c:tx>
            <c:v>frequences cumul?es F+G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'C5 Marie Godeau'!$B$47:$B$54</c:f>
              <c:numCache>
                <c:ptCount val="8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xVal>
          <c:yVal>
            <c:numRef>
              <c:f>'C5 Marie Godeau'!$L$2:$L$9</c:f>
              <c:numCache>
                <c:ptCount val="8"/>
                <c:pt idx="0">
                  <c:v>0.023333333333333334</c:v>
                </c:pt>
                <c:pt idx="1">
                  <c:v>0.11666666666666667</c:v>
                </c:pt>
                <c:pt idx="2">
                  <c:v>0.31666666666666665</c:v>
                </c:pt>
                <c:pt idx="3">
                  <c:v>0.6033333333333333</c:v>
                </c:pt>
                <c:pt idx="4">
                  <c:v>0.7999999999999999</c:v>
                </c:pt>
                <c:pt idx="5">
                  <c:v>0.9133333333333332</c:v>
                </c:pt>
                <c:pt idx="6">
                  <c:v>0.9733333333333332</c:v>
                </c:pt>
                <c:pt idx="7">
                  <c:v>0.9999999999999998</c:v>
                </c:pt>
              </c:numCache>
            </c:numRef>
          </c:yVal>
          <c:smooth val="1"/>
        </c:ser>
        <c:axId val="20818340"/>
        <c:axId val="13465701"/>
      </c:scatterChart>
      <c:valAx>
        <c:axId val="20818340"/>
        <c:scaling>
          <c:orientation val="minMax"/>
          <c:max val="75"/>
          <c:min val="45"/>
        </c:scaling>
        <c:axPos val="b"/>
        <c:delete val="0"/>
        <c:numFmt formatCode="General" sourceLinked="1"/>
        <c:majorTickMark val="out"/>
        <c:minorTickMark val="none"/>
        <c:tickLblPos val="nextTo"/>
        <c:crossAx val="13465701"/>
        <c:crosses val="autoZero"/>
        <c:crossBetween val="midCat"/>
        <c:dispUnits/>
      </c:valAx>
      <c:valAx>
        <c:axId val="1346570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81834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Fr?quences (B)</a:t>
            </a:r>
          </a:p>
        </c:rich>
      </c:tx>
      <c:layout>
        <c:manualLayout>
          <c:xMode val="factor"/>
          <c:yMode val="factor"/>
          <c:x val="-0.002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3"/>
          <c:w val="0.870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v>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'C5 Marie Godeau'!$B$2:$B$9</c:f>
              <c:numCache>
                <c:ptCount val="8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f>'C5 Marie Godeau'!$F$47:$F$54</c:f>
              <c:numCache>
                <c:ptCount val="8"/>
                <c:pt idx="0">
                  <c:v>0.03</c:v>
                </c:pt>
                <c:pt idx="1">
                  <c:v>0.06</c:v>
                </c:pt>
                <c:pt idx="2">
                  <c:v>0.12</c:v>
                </c:pt>
                <c:pt idx="3">
                  <c:v>0.19</c:v>
                </c:pt>
                <c:pt idx="4">
                  <c:v>0.29</c:v>
                </c:pt>
                <c:pt idx="5">
                  <c:v>0.21</c:v>
                </c:pt>
                <c:pt idx="6">
                  <c:v>0.08</c:v>
                </c:pt>
                <c:pt idx="7">
                  <c:v>0.02</c:v>
                </c:pt>
              </c:numCache>
            </c:numRef>
          </c:val>
        </c:ser>
        <c:ser>
          <c:idx val="1"/>
          <c:order val="1"/>
          <c:tx>
            <c:v>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'C5 Marie Godeau'!$B$2:$B$9</c:f>
              <c:numCache>
                <c:ptCount val="8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cat>
          <c:val>
            <c:numRef>
              <c:f>'C5 Marie Godeau'!$G$47:$G$54</c:f>
              <c:numCache>
                <c:ptCount val="8"/>
                <c:pt idx="0">
                  <c:v>0.02</c:v>
                </c:pt>
                <c:pt idx="1">
                  <c:v>0.06</c:v>
                </c:pt>
                <c:pt idx="2">
                  <c:v>0.1</c:v>
                </c:pt>
                <c:pt idx="3">
                  <c:v>0.21</c:v>
                </c:pt>
                <c:pt idx="4">
                  <c:v>0.28</c:v>
                </c:pt>
                <c:pt idx="5">
                  <c:v>0.18</c:v>
                </c:pt>
                <c:pt idx="6">
                  <c:v>0.12</c:v>
                </c:pt>
                <c:pt idx="7">
                  <c:v>0.03</c:v>
                </c:pt>
              </c:numCache>
            </c:numRef>
          </c:val>
        </c:ser>
        <c:ser>
          <c:idx val="2"/>
          <c:order val="2"/>
          <c:tx>
            <c:v>F+G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'C5 Marie Godeau'!$H$47:$H$54</c:f>
              <c:numCache>
                <c:ptCount val="8"/>
                <c:pt idx="0">
                  <c:v>0.02666666666666667</c:v>
                </c:pt>
                <c:pt idx="1">
                  <c:v>0.06</c:v>
                </c:pt>
                <c:pt idx="2">
                  <c:v>0.11333333333333333</c:v>
                </c:pt>
                <c:pt idx="3">
                  <c:v>0.19666666666666666</c:v>
                </c:pt>
                <c:pt idx="4">
                  <c:v>0.2866666666666667</c:v>
                </c:pt>
                <c:pt idx="5">
                  <c:v>0.2</c:v>
                </c:pt>
                <c:pt idx="6">
                  <c:v>0.09333333333333334</c:v>
                </c:pt>
                <c:pt idx="7">
                  <c:v>0.023333333333333334</c:v>
                </c:pt>
              </c:numCache>
            </c:numRef>
          </c:val>
        </c:ser>
        <c:axId val="55839574"/>
        <c:axId val="51784567"/>
      </c:barChart>
      <c:catAx>
        <c:axId val="5583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84567"/>
        <c:crosses val="autoZero"/>
        <c:auto val="1"/>
        <c:lblOffset val="100"/>
        <c:noMultiLvlLbl val="0"/>
      </c:catAx>
      <c:valAx>
        <c:axId val="51784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3957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fr?quences cumul?es (B)</a:t>
            </a:r>
          </a:p>
        </c:rich>
      </c:tx>
      <c:layout>
        <c:manualLayout>
          <c:xMode val="factor"/>
          <c:yMode val="factor"/>
          <c:x val="-0.002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175"/>
          <c:w val="0.95725"/>
          <c:h val="0.81975"/>
        </c:manualLayout>
      </c:layout>
      <c:scatterChart>
        <c:scatterStyle val="smoothMarker"/>
        <c:varyColors val="0"/>
        <c:ser>
          <c:idx val="0"/>
          <c:order val="0"/>
          <c:tx>
            <c:v>frequences cumul?es F+G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'C5 Marie Godeau'!$B$47:$B$54</c:f>
              <c:numCache>
                <c:ptCount val="8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</c:numCache>
            </c:numRef>
          </c:xVal>
          <c:yVal>
            <c:numRef>
              <c:f>'C5 Marie Godeau'!$L$47:$L$54</c:f>
              <c:numCache>
                <c:ptCount val="8"/>
                <c:pt idx="0">
                  <c:v>0.02666666666666667</c:v>
                </c:pt>
                <c:pt idx="1">
                  <c:v>0.08666666666666667</c:v>
                </c:pt>
                <c:pt idx="2">
                  <c:v>0.2</c:v>
                </c:pt>
                <c:pt idx="3">
                  <c:v>0.39666666666666667</c:v>
                </c:pt>
                <c:pt idx="4">
                  <c:v>0.6833333333333333</c:v>
                </c:pt>
                <c:pt idx="5">
                  <c:v>0.8833333333333333</c:v>
                </c:pt>
                <c:pt idx="6">
                  <c:v>0.9766666666666667</c:v>
                </c:pt>
                <c:pt idx="7">
                  <c:v>1</c:v>
                </c:pt>
              </c:numCache>
            </c:numRef>
          </c:yVal>
          <c:smooth val="1"/>
        </c:ser>
        <c:axId val="54415816"/>
        <c:axId val="49129289"/>
      </c:scatterChart>
      <c:valAx>
        <c:axId val="54415816"/>
        <c:scaling>
          <c:orientation val="minMax"/>
          <c:max val="75"/>
          <c:min val="45"/>
        </c:scaling>
        <c:axPos val="b"/>
        <c:delete val="0"/>
        <c:numFmt formatCode="General" sourceLinked="1"/>
        <c:majorTickMark val="out"/>
        <c:minorTickMark val="none"/>
        <c:tickLblPos val="nextTo"/>
        <c:crossAx val="49129289"/>
        <c:crosses val="autoZero"/>
        <c:crossBetween val="midCat"/>
        <c:dispUnits/>
      </c:valAx>
      <c:valAx>
        <c:axId val="4912928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41581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123825</xdr:rowOff>
    </xdr:from>
    <xdr:to>
      <xdr:col>5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7858125"/>
        <a:ext cx="42005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41</xdr:row>
      <xdr:rowOff>133350</xdr:rowOff>
    </xdr:from>
    <xdr:to>
      <xdr:col>10</xdr:col>
      <xdr:colOff>38100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4210050" y="7867650"/>
        <a:ext cx="4210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38100</xdr:rowOff>
    </xdr:from>
    <xdr:to>
      <xdr:col>6</xdr:col>
      <xdr:colOff>476250</xdr:colOff>
      <xdr:row>41</xdr:row>
      <xdr:rowOff>38100</xdr:rowOff>
    </xdr:to>
    <xdr:graphicFrame>
      <xdr:nvGraphicFramePr>
        <xdr:cNvPr id="1" name="Shape 1"/>
        <xdr:cNvGraphicFramePr/>
      </xdr:nvGraphicFramePr>
      <xdr:xfrm>
        <a:off x="19050" y="3438525"/>
        <a:ext cx="4667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19</xdr:row>
      <xdr:rowOff>28575</xdr:rowOff>
    </xdr:from>
    <xdr:to>
      <xdr:col>14</xdr:col>
      <xdr:colOff>657225</xdr:colOff>
      <xdr:row>41</xdr:row>
      <xdr:rowOff>28575</xdr:rowOff>
    </xdr:to>
    <xdr:graphicFrame>
      <xdr:nvGraphicFramePr>
        <xdr:cNvPr id="2" name="Shape 2"/>
        <xdr:cNvGraphicFramePr/>
      </xdr:nvGraphicFramePr>
      <xdr:xfrm>
        <a:off x="4714875" y="3429000"/>
        <a:ext cx="56388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6</xdr:col>
      <xdr:colOff>466725</xdr:colOff>
      <xdr:row>86</xdr:row>
      <xdr:rowOff>9525</xdr:rowOff>
    </xdr:to>
    <xdr:graphicFrame>
      <xdr:nvGraphicFramePr>
        <xdr:cNvPr id="3" name="Shape 3"/>
        <xdr:cNvGraphicFramePr/>
      </xdr:nvGraphicFramePr>
      <xdr:xfrm>
        <a:off x="0" y="10725150"/>
        <a:ext cx="46767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15</xdr:col>
      <xdr:colOff>171450</xdr:colOff>
      <xdr:row>86</xdr:row>
      <xdr:rowOff>9525</xdr:rowOff>
    </xdr:to>
    <xdr:graphicFrame>
      <xdr:nvGraphicFramePr>
        <xdr:cNvPr id="4" name="Shape 4"/>
        <xdr:cNvGraphicFramePr/>
      </xdr:nvGraphicFramePr>
      <xdr:xfrm>
        <a:off x="4895850" y="10725150"/>
        <a:ext cx="565785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ML_NYC@_jml_on_the_web_@\1L_2007\GODEAU%20C5%203%20avr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vesPremiereL\Documents\1L_2007_Gr.1\AIRAUD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1"/>
      <sheetName val="TD2"/>
      <sheetName val="Cont.1 Corr."/>
      <sheetName val="TD3"/>
      <sheetName val="TD4"/>
      <sheetName val="Correction contrôle n°2"/>
      <sheetName val="correction contrôle n°3"/>
      <sheetName val="TD6"/>
      <sheetName val="Correction contrôle n°4"/>
      <sheetName val="controle 5"/>
    </sheetNames>
    <sheetDataSet>
      <sheetData sheetId="7">
        <row r="71">
          <cell r="A71">
            <v>40</v>
          </cell>
        </row>
        <row r="72">
          <cell r="A72">
            <v>43</v>
          </cell>
        </row>
        <row r="73">
          <cell r="A73">
            <v>42</v>
          </cell>
        </row>
        <row r="74">
          <cell r="A74">
            <v>44</v>
          </cell>
        </row>
        <row r="75">
          <cell r="A75">
            <v>39</v>
          </cell>
        </row>
        <row r="76">
          <cell r="A76">
            <v>42</v>
          </cell>
        </row>
        <row r="77">
          <cell r="A77">
            <v>44</v>
          </cell>
        </row>
        <row r="78">
          <cell r="A78">
            <v>40</v>
          </cell>
        </row>
        <row r="79">
          <cell r="A79">
            <v>39</v>
          </cell>
        </row>
        <row r="80">
          <cell r="A80">
            <v>36</v>
          </cell>
        </row>
        <row r="81">
          <cell r="A81">
            <v>40</v>
          </cell>
        </row>
        <row r="82">
          <cell r="A82">
            <v>44</v>
          </cell>
        </row>
        <row r="83">
          <cell r="A83">
            <v>42</v>
          </cell>
        </row>
        <row r="84">
          <cell r="A84">
            <v>44</v>
          </cell>
        </row>
        <row r="85">
          <cell r="A85">
            <v>45</v>
          </cell>
        </row>
        <row r="86">
          <cell r="A86">
            <v>41</v>
          </cell>
        </row>
        <row r="87">
          <cell r="A87">
            <v>40</v>
          </cell>
        </row>
        <row r="88">
          <cell r="A88">
            <v>39</v>
          </cell>
        </row>
        <row r="89">
          <cell r="A89">
            <v>37</v>
          </cell>
        </row>
        <row r="90">
          <cell r="A90">
            <v>43</v>
          </cell>
        </row>
        <row r="91">
          <cell r="A91">
            <v>36</v>
          </cell>
        </row>
        <row r="92">
          <cell r="A92">
            <v>36</v>
          </cell>
        </row>
        <row r="93">
          <cell r="A93">
            <v>36</v>
          </cell>
        </row>
        <row r="94">
          <cell r="A94">
            <v>36</v>
          </cell>
        </row>
        <row r="95">
          <cell r="A95">
            <v>39</v>
          </cell>
        </row>
        <row r="96">
          <cell r="A96">
            <v>37</v>
          </cell>
        </row>
        <row r="97">
          <cell r="A97">
            <v>43</v>
          </cell>
        </row>
        <row r="98">
          <cell r="A98">
            <v>43</v>
          </cell>
        </row>
        <row r="99">
          <cell r="A99">
            <v>36</v>
          </cell>
        </row>
        <row r="100">
          <cell r="A100">
            <v>41</v>
          </cell>
        </row>
        <row r="101">
          <cell r="A101">
            <v>43</v>
          </cell>
        </row>
        <row r="102">
          <cell r="A102">
            <v>42</v>
          </cell>
        </row>
        <row r="103">
          <cell r="A103">
            <v>41</v>
          </cell>
        </row>
        <row r="104">
          <cell r="A104">
            <v>40</v>
          </cell>
        </row>
        <row r="105">
          <cell r="A105">
            <v>45</v>
          </cell>
        </row>
        <row r="106">
          <cell r="A106">
            <v>40</v>
          </cell>
        </row>
        <row r="107">
          <cell r="A107">
            <v>40</v>
          </cell>
        </row>
        <row r="108">
          <cell r="A108">
            <v>43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39</v>
          </cell>
        </row>
        <row r="112">
          <cell r="A112">
            <v>42</v>
          </cell>
        </row>
        <row r="113">
          <cell r="A113">
            <v>44</v>
          </cell>
        </row>
        <row r="114">
          <cell r="A114">
            <v>40</v>
          </cell>
        </row>
        <row r="115">
          <cell r="A115">
            <v>36</v>
          </cell>
        </row>
        <row r="116">
          <cell r="A116">
            <v>36</v>
          </cell>
        </row>
        <row r="117">
          <cell r="A117">
            <v>43</v>
          </cell>
        </row>
        <row r="118">
          <cell r="A118">
            <v>41</v>
          </cell>
        </row>
        <row r="119">
          <cell r="A119">
            <v>43</v>
          </cell>
        </row>
        <row r="120">
          <cell r="A120">
            <v>41</v>
          </cell>
        </row>
        <row r="121">
          <cell r="A121">
            <v>39</v>
          </cell>
        </row>
        <row r="122">
          <cell r="A122">
            <v>36</v>
          </cell>
        </row>
        <row r="123">
          <cell r="A123">
            <v>42</v>
          </cell>
        </row>
        <row r="124">
          <cell r="A124">
            <v>45</v>
          </cell>
        </row>
        <row r="125">
          <cell r="A125">
            <v>38</v>
          </cell>
        </row>
        <row r="126">
          <cell r="A126">
            <v>36</v>
          </cell>
        </row>
        <row r="127">
          <cell r="A127">
            <v>39</v>
          </cell>
        </row>
        <row r="128">
          <cell r="A128">
            <v>43</v>
          </cell>
        </row>
        <row r="129">
          <cell r="A129">
            <v>36</v>
          </cell>
        </row>
        <row r="130">
          <cell r="A130">
            <v>38</v>
          </cell>
        </row>
        <row r="131">
          <cell r="A131">
            <v>40</v>
          </cell>
        </row>
        <row r="132">
          <cell r="A132">
            <v>39</v>
          </cell>
        </row>
        <row r="133">
          <cell r="A133">
            <v>45</v>
          </cell>
        </row>
        <row r="134">
          <cell r="A134">
            <v>39</v>
          </cell>
        </row>
        <row r="135">
          <cell r="A135">
            <v>38</v>
          </cell>
        </row>
        <row r="136">
          <cell r="A136">
            <v>41</v>
          </cell>
        </row>
        <row r="137">
          <cell r="A137">
            <v>45</v>
          </cell>
        </row>
        <row r="138">
          <cell r="A138">
            <v>44</v>
          </cell>
        </row>
        <row r="139">
          <cell r="A139">
            <v>42</v>
          </cell>
        </row>
        <row r="140">
          <cell r="A140">
            <v>39</v>
          </cell>
        </row>
        <row r="141">
          <cell r="A141">
            <v>39</v>
          </cell>
        </row>
        <row r="142">
          <cell r="A142">
            <v>45</v>
          </cell>
        </row>
        <row r="143">
          <cell r="A143">
            <v>39</v>
          </cell>
        </row>
        <row r="144">
          <cell r="A144">
            <v>43</v>
          </cell>
        </row>
        <row r="145">
          <cell r="A145">
            <v>43</v>
          </cell>
        </row>
        <row r="146">
          <cell r="A146">
            <v>42</v>
          </cell>
        </row>
        <row r="147">
          <cell r="A147">
            <v>39</v>
          </cell>
        </row>
        <row r="148">
          <cell r="A148">
            <v>36</v>
          </cell>
        </row>
        <row r="149">
          <cell r="A149">
            <v>40</v>
          </cell>
        </row>
        <row r="150">
          <cell r="A150">
            <v>43</v>
          </cell>
        </row>
        <row r="151">
          <cell r="A151">
            <v>37</v>
          </cell>
        </row>
        <row r="152">
          <cell r="A152">
            <v>38</v>
          </cell>
        </row>
        <row r="153">
          <cell r="A153">
            <v>42</v>
          </cell>
        </row>
        <row r="154">
          <cell r="A154">
            <v>40</v>
          </cell>
        </row>
        <row r="155">
          <cell r="A155">
            <v>39</v>
          </cell>
        </row>
        <row r="156">
          <cell r="A156">
            <v>42</v>
          </cell>
        </row>
        <row r="157">
          <cell r="A157">
            <v>44</v>
          </cell>
        </row>
        <row r="158">
          <cell r="A158">
            <v>40</v>
          </cell>
        </row>
        <row r="159">
          <cell r="A159">
            <v>40</v>
          </cell>
        </row>
        <row r="160">
          <cell r="A160">
            <v>40</v>
          </cell>
        </row>
        <row r="161">
          <cell r="A161">
            <v>43</v>
          </cell>
        </row>
        <row r="162">
          <cell r="A162">
            <v>45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38</v>
          </cell>
        </row>
        <row r="167">
          <cell r="A167">
            <v>40</v>
          </cell>
        </row>
        <row r="168">
          <cell r="A168">
            <v>45</v>
          </cell>
        </row>
        <row r="169">
          <cell r="A169">
            <v>37</v>
          </cell>
        </row>
        <row r="170">
          <cell r="A170">
            <v>40</v>
          </cell>
        </row>
        <row r="171">
          <cell r="A171">
            <v>39</v>
          </cell>
        </row>
        <row r="172">
          <cell r="A172">
            <v>45</v>
          </cell>
        </row>
        <row r="173">
          <cell r="A173">
            <v>38</v>
          </cell>
        </row>
        <row r="174">
          <cell r="A174">
            <v>39</v>
          </cell>
        </row>
        <row r="175">
          <cell r="A175">
            <v>43</v>
          </cell>
        </row>
        <row r="176">
          <cell r="A176">
            <v>41</v>
          </cell>
        </row>
        <row r="177">
          <cell r="A177">
            <v>42</v>
          </cell>
        </row>
        <row r="178">
          <cell r="A178">
            <v>36</v>
          </cell>
        </row>
        <row r="179">
          <cell r="A179">
            <v>42</v>
          </cell>
        </row>
        <row r="180">
          <cell r="A180">
            <v>37</v>
          </cell>
        </row>
        <row r="181">
          <cell r="A181">
            <v>39</v>
          </cell>
        </row>
        <row r="182">
          <cell r="A182">
            <v>36</v>
          </cell>
        </row>
        <row r="183">
          <cell r="A183">
            <v>41</v>
          </cell>
        </row>
        <row r="184">
          <cell r="A184">
            <v>36</v>
          </cell>
        </row>
        <row r="185">
          <cell r="A185">
            <v>40</v>
          </cell>
        </row>
        <row r="186">
          <cell r="A186">
            <v>36</v>
          </cell>
        </row>
        <row r="187">
          <cell r="A187">
            <v>44</v>
          </cell>
        </row>
        <row r="188">
          <cell r="A188">
            <v>37</v>
          </cell>
        </row>
        <row r="189">
          <cell r="A189">
            <v>45</v>
          </cell>
        </row>
        <row r="190">
          <cell r="A190">
            <v>37</v>
          </cell>
        </row>
        <row r="191">
          <cell r="A191">
            <v>39</v>
          </cell>
        </row>
        <row r="192">
          <cell r="A192">
            <v>44</v>
          </cell>
        </row>
        <row r="193">
          <cell r="A193">
            <v>42</v>
          </cell>
        </row>
        <row r="194">
          <cell r="A194">
            <v>36</v>
          </cell>
        </row>
        <row r="195">
          <cell r="A195">
            <v>41</v>
          </cell>
        </row>
        <row r="196">
          <cell r="A196">
            <v>36</v>
          </cell>
        </row>
        <row r="197">
          <cell r="A197">
            <v>41</v>
          </cell>
        </row>
        <row r="198">
          <cell r="A198">
            <v>38</v>
          </cell>
        </row>
        <row r="199">
          <cell r="A199">
            <v>40</v>
          </cell>
        </row>
        <row r="200">
          <cell r="A200">
            <v>38</v>
          </cell>
        </row>
        <row r="201">
          <cell r="A201">
            <v>38</v>
          </cell>
        </row>
        <row r="202">
          <cell r="A202">
            <v>39</v>
          </cell>
        </row>
        <row r="203">
          <cell r="A203">
            <v>42</v>
          </cell>
        </row>
        <row r="204">
          <cell r="A204">
            <v>39</v>
          </cell>
        </row>
        <row r="205">
          <cell r="A205">
            <v>37</v>
          </cell>
        </row>
        <row r="206">
          <cell r="A206">
            <v>39</v>
          </cell>
        </row>
        <row r="207">
          <cell r="A207">
            <v>40</v>
          </cell>
        </row>
        <row r="208">
          <cell r="A208">
            <v>44</v>
          </cell>
        </row>
        <row r="209">
          <cell r="A209">
            <v>37</v>
          </cell>
        </row>
        <row r="210">
          <cell r="A210">
            <v>40</v>
          </cell>
        </row>
        <row r="211">
          <cell r="A211">
            <v>44</v>
          </cell>
        </row>
        <row r="212">
          <cell r="A212">
            <v>36</v>
          </cell>
        </row>
        <row r="213">
          <cell r="A213">
            <v>44</v>
          </cell>
        </row>
        <row r="214">
          <cell r="A214">
            <v>39</v>
          </cell>
        </row>
        <row r="215">
          <cell r="A215">
            <v>41</v>
          </cell>
        </row>
        <row r="216">
          <cell r="A216">
            <v>39</v>
          </cell>
        </row>
        <row r="217">
          <cell r="A217">
            <v>40</v>
          </cell>
        </row>
        <row r="218">
          <cell r="A218">
            <v>38</v>
          </cell>
        </row>
        <row r="219">
          <cell r="A219">
            <v>42</v>
          </cell>
        </row>
        <row r="220">
          <cell r="A220">
            <v>41</v>
          </cell>
        </row>
        <row r="221">
          <cell r="A221">
            <v>38</v>
          </cell>
        </row>
        <row r="222">
          <cell r="A222">
            <v>38</v>
          </cell>
        </row>
        <row r="223">
          <cell r="A223">
            <v>39</v>
          </cell>
        </row>
        <row r="224">
          <cell r="A224">
            <v>42</v>
          </cell>
        </row>
        <row r="225">
          <cell r="A225">
            <v>40</v>
          </cell>
        </row>
        <row r="226">
          <cell r="A226">
            <v>39</v>
          </cell>
        </row>
        <row r="227">
          <cell r="A227">
            <v>41</v>
          </cell>
        </row>
        <row r="228">
          <cell r="A228">
            <v>40</v>
          </cell>
        </row>
        <row r="229">
          <cell r="A229">
            <v>36</v>
          </cell>
        </row>
        <row r="230">
          <cell r="A230">
            <v>45</v>
          </cell>
        </row>
        <row r="231">
          <cell r="A231">
            <v>38</v>
          </cell>
        </row>
        <row r="232">
          <cell r="A232">
            <v>43</v>
          </cell>
        </row>
        <row r="233">
          <cell r="A233">
            <v>45</v>
          </cell>
        </row>
        <row r="234">
          <cell r="A234">
            <v>38</v>
          </cell>
        </row>
        <row r="235">
          <cell r="A235">
            <v>38</v>
          </cell>
        </row>
        <row r="236">
          <cell r="A236">
            <v>38</v>
          </cell>
        </row>
        <row r="237">
          <cell r="A237">
            <v>44</v>
          </cell>
        </row>
        <row r="238">
          <cell r="A238">
            <v>44</v>
          </cell>
        </row>
        <row r="239">
          <cell r="A239">
            <v>39</v>
          </cell>
        </row>
        <row r="240">
          <cell r="A240">
            <v>37</v>
          </cell>
        </row>
        <row r="241">
          <cell r="A241">
            <v>43</v>
          </cell>
        </row>
        <row r="242">
          <cell r="A242">
            <v>36</v>
          </cell>
        </row>
        <row r="243">
          <cell r="A243">
            <v>38</v>
          </cell>
        </row>
        <row r="244">
          <cell r="A244">
            <v>44</v>
          </cell>
        </row>
        <row r="245">
          <cell r="A245">
            <v>40</v>
          </cell>
        </row>
        <row r="246">
          <cell r="A246">
            <v>40</v>
          </cell>
        </row>
        <row r="247">
          <cell r="A247">
            <v>40</v>
          </cell>
        </row>
        <row r="248">
          <cell r="A248">
            <v>37</v>
          </cell>
        </row>
        <row r="249">
          <cell r="A249">
            <v>42</v>
          </cell>
        </row>
        <row r="250">
          <cell r="A250">
            <v>43</v>
          </cell>
        </row>
        <row r="251">
          <cell r="A251">
            <v>37</v>
          </cell>
        </row>
        <row r="252">
          <cell r="A252">
            <v>39</v>
          </cell>
        </row>
        <row r="253">
          <cell r="A253">
            <v>36</v>
          </cell>
        </row>
        <row r="254">
          <cell r="A254">
            <v>42</v>
          </cell>
        </row>
        <row r="255">
          <cell r="A255">
            <v>45</v>
          </cell>
        </row>
        <row r="256">
          <cell r="A256">
            <v>36</v>
          </cell>
        </row>
        <row r="257">
          <cell r="A257">
            <v>43</v>
          </cell>
        </row>
        <row r="258">
          <cell r="A258">
            <v>38</v>
          </cell>
        </row>
        <row r="259">
          <cell r="A259">
            <v>45</v>
          </cell>
        </row>
        <row r="260">
          <cell r="A260">
            <v>42</v>
          </cell>
        </row>
        <row r="261">
          <cell r="A261">
            <v>45</v>
          </cell>
        </row>
        <row r="262">
          <cell r="A262">
            <v>36</v>
          </cell>
        </row>
        <row r="263">
          <cell r="A263">
            <v>45</v>
          </cell>
        </row>
        <row r="264">
          <cell r="A264">
            <v>45</v>
          </cell>
        </row>
        <row r="265">
          <cell r="A265">
            <v>44</v>
          </cell>
        </row>
        <row r="266">
          <cell r="A266">
            <v>37</v>
          </cell>
        </row>
        <row r="267">
          <cell r="A267">
            <v>37</v>
          </cell>
        </row>
        <row r="268">
          <cell r="A268">
            <v>42</v>
          </cell>
        </row>
        <row r="269">
          <cell r="A269">
            <v>36</v>
          </cell>
        </row>
        <row r="270">
          <cell r="A270">
            <v>39</v>
          </cell>
        </row>
        <row r="271">
          <cell r="A271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1"/>
      <sheetName val="td2_proportions"/>
      <sheetName val="TD3"/>
      <sheetName val="cc 10-10"/>
      <sheetName val="controle 3"/>
      <sheetName val="controle 2"/>
      <sheetName val="TD4_suites numériques"/>
      <sheetName val="Feuil2"/>
      <sheetName val="controle 5"/>
      <sheetName val="exercice "/>
      <sheetName val="TD7"/>
      <sheetName val="controle4"/>
      <sheetName val="TD6"/>
    </sheetNames>
    <sheetDataSet>
      <sheetData sheetId="10">
        <row r="60">
          <cell r="A60">
            <v>10</v>
          </cell>
        </row>
        <row r="61">
          <cell r="A61">
            <v>6</v>
          </cell>
        </row>
        <row r="62">
          <cell r="A62">
            <v>8</v>
          </cell>
        </row>
        <row r="63">
          <cell r="A63">
            <v>5</v>
          </cell>
        </row>
        <row r="64">
          <cell r="A64">
            <v>7</v>
          </cell>
        </row>
        <row r="65">
          <cell r="A65">
            <v>6</v>
          </cell>
        </row>
        <row r="66">
          <cell r="A66">
            <v>9</v>
          </cell>
        </row>
        <row r="67">
          <cell r="A67">
            <v>7</v>
          </cell>
        </row>
        <row r="68">
          <cell r="A68">
            <v>10</v>
          </cell>
        </row>
        <row r="69">
          <cell r="A69">
            <v>4</v>
          </cell>
        </row>
        <row r="70">
          <cell r="A70">
            <v>3</v>
          </cell>
        </row>
        <row r="71">
          <cell r="A71">
            <v>7</v>
          </cell>
        </row>
        <row r="72">
          <cell r="A72">
            <v>11</v>
          </cell>
        </row>
        <row r="73">
          <cell r="A73">
            <v>6</v>
          </cell>
        </row>
        <row r="74">
          <cell r="A74">
            <v>10</v>
          </cell>
        </row>
        <row r="75">
          <cell r="A75">
            <v>6</v>
          </cell>
        </row>
        <row r="76">
          <cell r="A76">
            <v>3</v>
          </cell>
        </row>
        <row r="77">
          <cell r="A77">
            <v>8</v>
          </cell>
        </row>
        <row r="78">
          <cell r="A78">
            <v>6</v>
          </cell>
        </row>
        <row r="79">
          <cell r="A79">
            <v>6</v>
          </cell>
        </row>
        <row r="80">
          <cell r="A80">
            <v>6</v>
          </cell>
        </row>
        <row r="81">
          <cell r="A81">
            <v>7</v>
          </cell>
        </row>
        <row r="82">
          <cell r="A82">
            <v>6</v>
          </cell>
        </row>
        <row r="83">
          <cell r="A83">
            <v>7</v>
          </cell>
        </row>
        <row r="84">
          <cell r="A84">
            <v>4</v>
          </cell>
        </row>
        <row r="85">
          <cell r="A85">
            <v>10</v>
          </cell>
        </row>
        <row r="86">
          <cell r="A86">
            <v>9</v>
          </cell>
        </row>
        <row r="87">
          <cell r="A87">
            <v>6</v>
          </cell>
        </row>
        <row r="88">
          <cell r="A88">
            <v>8</v>
          </cell>
        </row>
        <row r="89">
          <cell r="A89">
            <v>7</v>
          </cell>
        </row>
        <row r="90">
          <cell r="A90">
            <v>7</v>
          </cell>
        </row>
        <row r="91">
          <cell r="A91">
            <v>10</v>
          </cell>
        </row>
        <row r="92">
          <cell r="A92">
            <v>9</v>
          </cell>
        </row>
        <row r="93">
          <cell r="A93">
            <v>9</v>
          </cell>
        </row>
        <row r="94">
          <cell r="A94">
            <v>11</v>
          </cell>
        </row>
        <row r="95">
          <cell r="A95">
            <v>6</v>
          </cell>
        </row>
        <row r="96">
          <cell r="A96">
            <v>3</v>
          </cell>
        </row>
        <row r="97">
          <cell r="A97">
            <v>5</v>
          </cell>
        </row>
        <row r="98">
          <cell r="A98">
            <v>10</v>
          </cell>
        </row>
        <row r="99">
          <cell r="A99">
            <v>5</v>
          </cell>
        </row>
        <row r="100">
          <cell r="A100">
            <v>8</v>
          </cell>
        </row>
        <row r="101">
          <cell r="A101">
            <v>6</v>
          </cell>
        </row>
        <row r="102">
          <cell r="A102">
            <v>12</v>
          </cell>
        </row>
        <row r="103">
          <cell r="A103">
            <v>5</v>
          </cell>
        </row>
        <row r="104">
          <cell r="A104">
            <v>11</v>
          </cell>
        </row>
        <row r="105">
          <cell r="A105">
            <v>7</v>
          </cell>
        </row>
        <row r="106">
          <cell r="A106">
            <v>5</v>
          </cell>
        </row>
        <row r="107">
          <cell r="A107">
            <v>6</v>
          </cell>
        </row>
        <row r="108">
          <cell r="A108">
            <v>9</v>
          </cell>
        </row>
        <row r="109">
          <cell r="A109">
            <v>5</v>
          </cell>
        </row>
        <row r="110">
          <cell r="A110">
            <v>10</v>
          </cell>
        </row>
        <row r="111">
          <cell r="A111">
            <v>4</v>
          </cell>
        </row>
        <row r="112">
          <cell r="A112">
            <v>7</v>
          </cell>
        </row>
        <row r="113">
          <cell r="A113">
            <v>3</v>
          </cell>
        </row>
        <row r="114">
          <cell r="A114">
            <v>8</v>
          </cell>
        </row>
        <row r="115">
          <cell r="A115">
            <v>6</v>
          </cell>
        </row>
        <row r="116">
          <cell r="A116">
            <v>7</v>
          </cell>
        </row>
        <row r="117">
          <cell r="A117">
            <v>7</v>
          </cell>
        </row>
        <row r="118">
          <cell r="A118">
            <v>5</v>
          </cell>
        </row>
        <row r="119">
          <cell r="A119">
            <v>7</v>
          </cell>
        </row>
        <row r="120">
          <cell r="A120">
            <v>7</v>
          </cell>
        </row>
        <row r="121">
          <cell r="A121">
            <v>3</v>
          </cell>
        </row>
        <row r="122">
          <cell r="A122">
            <v>7</v>
          </cell>
        </row>
        <row r="123">
          <cell r="A123">
            <v>6</v>
          </cell>
        </row>
        <row r="124">
          <cell r="A124">
            <v>9</v>
          </cell>
        </row>
        <row r="125">
          <cell r="A125">
            <v>8</v>
          </cell>
        </row>
        <row r="126">
          <cell r="A126">
            <v>9</v>
          </cell>
        </row>
        <row r="127">
          <cell r="A127">
            <v>6</v>
          </cell>
        </row>
        <row r="128">
          <cell r="A128">
            <v>6</v>
          </cell>
        </row>
        <row r="129">
          <cell r="A129">
            <v>5</v>
          </cell>
        </row>
        <row r="130">
          <cell r="A130">
            <v>8</v>
          </cell>
        </row>
        <row r="131">
          <cell r="A131">
            <v>6</v>
          </cell>
        </row>
        <row r="132">
          <cell r="A132">
            <v>7</v>
          </cell>
        </row>
        <row r="133">
          <cell r="A133">
            <v>6</v>
          </cell>
        </row>
        <row r="134">
          <cell r="A134">
            <v>10</v>
          </cell>
        </row>
        <row r="135">
          <cell r="A135">
            <v>7</v>
          </cell>
        </row>
        <row r="136">
          <cell r="A136">
            <v>7</v>
          </cell>
        </row>
        <row r="137">
          <cell r="A137">
            <v>8</v>
          </cell>
        </row>
        <row r="138">
          <cell r="A138">
            <v>6</v>
          </cell>
        </row>
        <row r="139">
          <cell r="A139">
            <v>9</v>
          </cell>
        </row>
        <row r="140">
          <cell r="A140">
            <v>8</v>
          </cell>
        </row>
        <row r="141">
          <cell r="A141">
            <v>4</v>
          </cell>
        </row>
        <row r="142">
          <cell r="A142">
            <v>7</v>
          </cell>
        </row>
        <row r="143">
          <cell r="A143">
            <v>6</v>
          </cell>
        </row>
        <row r="144">
          <cell r="A144">
            <v>6</v>
          </cell>
        </row>
        <row r="145">
          <cell r="A145">
            <v>6</v>
          </cell>
        </row>
        <row r="146">
          <cell r="A146">
            <v>9</v>
          </cell>
        </row>
        <row r="147">
          <cell r="A147">
            <v>10</v>
          </cell>
        </row>
        <row r="148">
          <cell r="A148">
            <v>4</v>
          </cell>
        </row>
        <row r="149">
          <cell r="A149">
            <v>8</v>
          </cell>
        </row>
        <row r="150">
          <cell r="A150">
            <v>11</v>
          </cell>
        </row>
        <row r="151">
          <cell r="A151">
            <v>7</v>
          </cell>
        </row>
        <row r="152">
          <cell r="A152">
            <v>9</v>
          </cell>
        </row>
        <row r="153">
          <cell r="A153">
            <v>9</v>
          </cell>
        </row>
        <row r="154">
          <cell r="A154">
            <v>3</v>
          </cell>
        </row>
        <row r="155">
          <cell r="A155">
            <v>9</v>
          </cell>
        </row>
        <row r="156">
          <cell r="A156">
            <v>8</v>
          </cell>
        </row>
        <row r="157">
          <cell r="A157">
            <v>8</v>
          </cell>
        </row>
        <row r="158">
          <cell r="A158">
            <v>10</v>
          </cell>
        </row>
        <row r="159">
          <cell r="A159">
            <v>4</v>
          </cell>
        </row>
        <row r="160">
          <cell r="A160">
            <v>4</v>
          </cell>
        </row>
        <row r="161">
          <cell r="A161">
            <v>5</v>
          </cell>
        </row>
        <row r="162">
          <cell r="A162">
            <v>5</v>
          </cell>
        </row>
        <row r="163">
          <cell r="A163">
            <v>12</v>
          </cell>
        </row>
        <row r="164">
          <cell r="A164">
            <v>9</v>
          </cell>
        </row>
        <row r="165">
          <cell r="A165">
            <v>10</v>
          </cell>
        </row>
        <row r="166">
          <cell r="A166">
            <v>2</v>
          </cell>
        </row>
        <row r="167">
          <cell r="A167">
            <v>8</v>
          </cell>
        </row>
        <row r="168">
          <cell r="A168">
            <v>6</v>
          </cell>
        </row>
        <row r="169">
          <cell r="A169">
            <v>7</v>
          </cell>
        </row>
        <row r="170">
          <cell r="A170">
            <v>8</v>
          </cell>
        </row>
        <row r="171">
          <cell r="A171">
            <v>8</v>
          </cell>
        </row>
        <row r="172">
          <cell r="A172">
            <v>7</v>
          </cell>
        </row>
        <row r="173">
          <cell r="A173">
            <v>6</v>
          </cell>
        </row>
        <row r="174">
          <cell r="A174">
            <v>2</v>
          </cell>
        </row>
        <row r="175">
          <cell r="A175">
            <v>8</v>
          </cell>
        </row>
        <row r="176">
          <cell r="A176">
            <v>9</v>
          </cell>
        </row>
        <row r="177">
          <cell r="A177">
            <v>6</v>
          </cell>
        </row>
        <row r="178">
          <cell r="A178">
            <v>6</v>
          </cell>
        </row>
        <row r="179">
          <cell r="A179">
            <v>8</v>
          </cell>
        </row>
        <row r="180">
          <cell r="A180">
            <v>3</v>
          </cell>
        </row>
        <row r="181">
          <cell r="A181">
            <v>9</v>
          </cell>
        </row>
        <row r="182">
          <cell r="A182">
            <v>8</v>
          </cell>
        </row>
        <row r="183">
          <cell r="A183">
            <v>3</v>
          </cell>
        </row>
        <row r="184">
          <cell r="A184">
            <v>9</v>
          </cell>
        </row>
        <row r="185">
          <cell r="A185">
            <v>7</v>
          </cell>
        </row>
        <row r="186">
          <cell r="A186">
            <v>10</v>
          </cell>
        </row>
        <row r="187">
          <cell r="A187">
            <v>3</v>
          </cell>
        </row>
        <row r="188">
          <cell r="A188">
            <v>6</v>
          </cell>
        </row>
        <row r="189">
          <cell r="A189">
            <v>11</v>
          </cell>
        </row>
        <row r="190">
          <cell r="A190">
            <v>5</v>
          </cell>
        </row>
        <row r="191">
          <cell r="A191">
            <v>7</v>
          </cell>
        </row>
        <row r="192">
          <cell r="A192">
            <v>5</v>
          </cell>
        </row>
        <row r="193">
          <cell r="A193">
            <v>5</v>
          </cell>
        </row>
        <row r="194">
          <cell r="A194">
            <v>6</v>
          </cell>
        </row>
        <row r="195">
          <cell r="A195">
            <v>4</v>
          </cell>
        </row>
        <row r="196">
          <cell r="A196">
            <v>9</v>
          </cell>
        </row>
        <row r="197">
          <cell r="A197">
            <v>10</v>
          </cell>
        </row>
        <row r="198">
          <cell r="A198">
            <v>3</v>
          </cell>
        </row>
        <row r="199">
          <cell r="A199">
            <v>9</v>
          </cell>
        </row>
        <row r="200">
          <cell r="A200">
            <v>4</v>
          </cell>
        </row>
        <row r="201">
          <cell r="A201">
            <v>7</v>
          </cell>
        </row>
        <row r="202">
          <cell r="A202">
            <v>3</v>
          </cell>
        </row>
        <row r="203">
          <cell r="A203">
            <v>8</v>
          </cell>
        </row>
        <row r="204">
          <cell r="A204">
            <v>8</v>
          </cell>
        </row>
        <row r="205">
          <cell r="A205">
            <v>8</v>
          </cell>
        </row>
        <row r="206">
          <cell r="A206">
            <v>6</v>
          </cell>
        </row>
        <row r="207">
          <cell r="A207">
            <v>6</v>
          </cell>
        </row>
        <row r="208">
          <cell r="A208">
            <v>4</v>
          </cell>
        </row>
        <row r="209">
          <cell r="A209">
            <v>9</v>
          </cell>
        </row>
        <row r="210">
          <cell r="A210">
            <v>4</v>
          </cell>
        </row>
        <row r="211">
          <cell r="A211">
            <v>9</v>
          </cell>
        </row>
        <row r="212">
          <cell r="A212">
            <v>8</v>
          </cell>
        </row>
        <row r="213">
          <cell r="A213">
            <v>4</v>
          </cell>
        </row>
        <row r="214">
          <cell r="A214">
            <v>2</v>
          </cell>
        </row>
        <row r="215">
          <cell r="A215">
            <v>5</v>
          </cell>
        </row>
        <row r="216">
          <cell r="A216">
            <v>5</v>
          </cell>
        </row>
        <row r="217">
          <cell r="A217">
            <v>12</v>
          </cell>
        </row>
        <row r="218">
          <cell r="A218">
            <v>5</v>
          </cell>
        </row>
        <row r="219">
          <cell r="A219">
            <v>6</v>
          </cell>
        </row>
        <row r="220">
          <cell r="A220">
            <v>7</v>
          </cell>
        </row>
        <row r="221">
          <cell r="A221">
            <v>8</v>
          </cell>
        </row>
        <row r="222">
          <cell r="A222">
            <v>3</v>
          </cell>
        </row>
        <row r="223">
          <cell r="A223">
            <v>5</v>
          </cell>
        </row>
        <row r="224">
          <cell r="A224">
            <v>4</v>
          </cell>
        </row>
        <row r="225">
          <cell r="A225">
            <v>7</v>
          </cell>
        </row>
        <row r="226">
          <cell r="A226">
            <v>7</v>
          </cell>
        </row>
        <row r="227">
          <cell r="A227">
            <v>7</v>
          </cell>
        </row>
        <row r="228">
          <cell r="A228">
            <v>6</v>
          </cell>
        </row>
        <row r="229">
          <cell r="A229">
            <v>8</v>
          </cell>
        </row>
        <row r="230">
          <cell r="A230">
            <v>6</v>
          </cell>
        </row>
        <row r="231">
          <cell r="A231">
            <v>4</v>
          </cell>
        </row>
        <row r="232">
          <cell r="A232">
            <v>6</v>
          </cell>
        </row>
        <row r="233">
          <cell r="A233">
            <v>7</v>
          </cell>
        </row>
        <row r="234">
          <cell r="A234">
            <v>7</v>
          </cell>
        </row>
        <row r="235">
          <cell r="A235">
            <v>7</v>
          </cell>
        </row>
        <row r="236">
          <cell r="A236">
            <v>12</v>
          </cell>
        </row>
        <row r="237">
          <cell r="A237">
            <v>6</v>
          </cell>
        </row>
        <row r="238">
          <cell r="A238">
            <v>7</v>
          </cell>
        </row>
        <row r="239">
          <cell r="A239">
            <v>11</v>
          </cell>
        </row>
        <row r="240">
          <cell r="A240">
            <v>9</v>
          </cell>
        </row>
        <row r="241">
          <cell r="A241">
            <v>7</v>
          </cell>
        </row>
        <row r="242">
          <cell r="A242">
            <v>3</v>
          </cell>
        </row>
        <row r="243">
          <cell r="A243">
            <v>9</v>
          </cell>
        </row>
        <row r="244">
          <cell r="A244">
            <v>8</v>
          </cell>
        </row>
        <row r="245">
          <cell r="A245">
            <v>9</v>
          </cell>
        </row>
        <row r="246">
          <cell r="A246">
            <v>10</v>
          </cell>
        </row>
        <row r="247">
          <cell r="A247">
            <v>6</v>
          </cell>
        </row>
        <row r="248">
          <cell r="A248">
            <v>6</v>
          </cell>
        </row>
        <row r="249">
          <cell r="A249">
            <v>9</v>
          </cell>
        </row>
        <row r="250">
          <cell r="A250">
            <v>5</v>
          </cell>
        </row>
        <row r="251">
          <cell r="A251">
            <v>5</v>
          </cell>
        </row>
        <row r="252">
          <cell r="A252">
            <v>7</v>
          </cell>
        </row>
        <row r="253">
          <cell r="A253">
            <v>8</v>
          </cell>
        </row>
        <row r="254">
          <cell r="A254">
            <v>9</v>
          </cell>
        </row>
        <row r="255">
          <cell r="A255">
            <v>6</v>
          </cell>
        </row>
        <row r="256">
          <cell r="A256">
            <v>2</v>
          </cell>
        </row>
        <row r="257">
          <cell r="A257">
            <v>9</v>
          </cell>
        </row>
        <row r="258">
          <cell r="A258">
            <v>9</v>
          </cell>
        </row>
        <row r="259">
          <cell r="A259">
            <v>3</v>
          </cell>
        </row>
      </sheetData>
      <sheetData sheetId="12">
        <row r="61">
          <cell r="B61">
            <v>45</v>
          </cell>
        </row>
        <row r="62">
          <cell r="B62">
            <v>45</v>
          </cell>
        </row>
        <row r="63">
          <cell r="B63">
            <v>40</v>
          </cell>
        </row>
        <row r="64">
          <cell r="B64">
            <v>36</v>
          </cell>
        </row>
        <row r="65">
          <cell r="B65">
            <v>39</v>
          </cell>
        </row>
        <row r="66">
          <cell r="B66">
            <v>38</v>
          </cell>
        </row>
        <row r="67">
          <cell r="B67">
            <v>37</v>
          </cell>
        </row>
        <row r="68">
          <cell r="B68">
            <v>38</v>
          </cell>
        </row>
        <row r="69">
          <cell r="B69">
            <v>41</v>
          </cell>
        </row>
        <row r="70">
          <cell r="B70">
            <v>44</v>
          </cell>
        </row>
        <row r="71">
          <cell r="B71">
            <v>45</v>
          </cell>
        </row>
        <row r="72">
          <cell r="B72">
            <v>37</v>
          </cell>
        </row>
        <row r="73">
          <cell r="B73">
            <v>41</v>
          </cell>
        </row>
        <row r="74">
          <cell r="B74">
            <v>38</v>
          </cell>
        </row>
        <row r="75">
          <cell r="B75">
            <v>36</v>
          </cell>
        </row>
        <row r="76">
          <cell r="B76">
            <v>37</v>
          </cell>
        </row>
        <row r="77">
          <cell r="B77">
            <v>43</v>
          </cell>
        </row>
        <row r="78">
          <cell r="B78">
            <v>41</v>
          </cell>
        </row>
        <row r="79">
          <cell r="B79">
            <v>36</v>
          </cell>
        </row>
        <row r="80">
          <cell r="B80">
            <v>43</v>
          </cell>
        </row>
        <row r="81">
          <cell r="B81">
            <v>42</v>
          </cell>
        </row>
        <row r="82">
          <cell r="B82">
            <v>43</v>
          </cell>
        </row>
        <row r="83">
          <cell r="B83">
            <v>40</v>
          </cell>
        </row>
        <row r="84">
          <cell r="B84">
            <v>38</v>
          </cell>
        </row>
        <row r="85">
          <cell r="B85">
            <v>42</v>
          </cell>
        </row>
        <row r="86">
          <cell r="B86">
            <v>37</v>
          </cell>
        </row>
        <row r="87">
          <cell r="B87">
            <v>39</v>
          </cell>
        </row>
        <row r="88">
          <cell r="B88">
            <v>36</v>
          </cell>
        </row>
        <row r="89">
          <cell r="B89">
            <v>43</v>
          </cell>
        </row>
        <row r="90">
          <cell r="B90">
            <v>44</v>
          </cell>
        </row>
        <row r="91">
          <cell r="B91">
            <v>45</v>
          </cell>
        </row>
        <row r="92">
          <cell r="B92">
            <v>45</v>
          </cell>
        </row>
        <row r="93">
          <cell r="B93">
            <v>40</v>
          </cell>
        </row>
        <row r="94">
          <cell r="B94">
            <v>36</v>
          </cell>
        </row>
        <row r="95">
          <cell r="B95">
            <v>38</v>
          </cell>
        </row>
        <row r="96">
          <cell r="B96">
            <v>41</v>
          </cell>
        </row>
        <row r="97">
          <cell r="B97">
            <v>40</v>
          </cell>
        </row>
        <row r="98">
          <cell r="B98">
            <v>43</v>
          </cell>
        </row>
        <row r="99">
          <cell r="B99">
            <v>38</v>
          </cell>
        </row>
        <row r="100">
          <cell r="B100">
            <v>38</v>
          </cell>
        </row>
        <row r="101">
          <cell r="B101">
            <v>43</v>
          </cell>
        </row>
        <row r="102">
          <cell r="B102">
            <v>43</v>
          </cell>
        </row>
        <row r="103">
          <cell r="B103">
            <v>37</v>
          </cell>
        </row>
        <row r="104">
          <cell r="B104">
            <v>42</v>
          </cell>
        </row>
        <row r="105">
          <cell r="B105">
            <v>36</v>
          </cell>
        </row>
        <row r="106">
          <cell r="B106">
            <v>41</v>
          </cell>
        </row>
        <row r="107">
          <cell r="B107">
            <v>44</v>
          </cell>
        </row>
        <row r="108">
          <cell r="B108">
            <v>43</v>
          </cell>
        </row>
        <row r="109">
          <cell r="B109">
            <v>37</v>
          </cell>
        </row>
        <row r="110">
          <cell r="B110">
            <v>45</v>
          </cell>
        </row>
        <row r="111">
          <cell r="B111">
            <v>38</v>
          </cell>
        </row>
        <row r="112">
          <cell r="B112">
            <v>42</v>
          </cell>
        </row>
        <row r="113">
          <cell r="B113">
            <v>44</v>
          </cell>
        </row>
        <row r="114">
          <cell r="B114">
            <v>37</v>
          </cell>
        </row>
        <row r="115">
          <cell r="B115">
            <v>36</v>
          </cell>
        </row>
        <row r="116">
          <cell r="B116">
            <v>44</v>
          </cell>
        </row>
        <row r="117">
          <cell r="B117">
            <v>42</v>
          </cell>
        </row>
        <row r="118">
          <cell r="B118">
            <v>42</v>
          </cell>
        </row>
        <row r="119">
          <cell r="B119">
            <v>38</v>
          </cell>
        </row>
        <row r="120">
          <cell r="B120">
            <v>36</v>
          </cell>
        </row>
        <row r="121">
          <cell r="B121">
            <v>44</v>
          </cell>
        </row>
        <row r="122">
          <cell r="B122">
            <v>41</v>
          </cell>
        </row>
        <row r="123">
          <cell r="B123">
            <v>43</v>
          </cell>
        </row>
        <row r="124">
          <cell r="B124">
            <v>37</v>
          </cell>
        </row>
        <row r="125">
          <cell r="B125">
            <v>41</v>
          </cell>
        </row>
        <row r="126">
          <cell r="B126">
            <v>39</v>
          </cell>
        </row>
        <row r="127">
          <cell r="B127">
            <v>41</v>
          </cell>
        </row>
        <row r="128">
          <cell r="B128">
            <v>38</v>
          </cell>
        </row>
        <row r="129">
          <cell r="B129">
            <v>42</v>
          </cell>
        </row>
        <row r="130">
          <cell r="B130">
            <v>45</v>
          </cell>
        </row>
        <row r="131">
          <cell r="B131">
            <v>44</v>
          </cell>
        </row>
        <row r="132">
          <cell r="B132">
            <v>41</v>
          </cell>
        </row>
        <row r="133">
          <cell r="B133">
            <v>36</v>
          </cell>
        </row>
        <row r="134">
          <cell r="B134">
            <v>45</v>
          </cell>
        </row>
        <row r="135">
          <cell r="B135">
            <v>42</v>
          </cell>
        </row>
        <row r="136">
          <cell r="B136">
            <v>40</v>
          </cell>
        </row>
        <row r="137">
          <cell r="B137">
            <v>38</v>
          </cell>
        </row>
        <row r="138">
          <cell r="B138">
            <v>45</v>
          </cell>
        </row>
        <row r="139">
          <cell r="B139">
            <v>36</v>
          </cell>
        </row>
        <row r="140">
          <cell r="B140">
            <v>41</v>
          </cell>
        </row>
        <row r="141">
          <cell r="B141">
            <v>40</v>
          </cell>
        </row>
        <row r="142">
          <cell r="B142">
            <v>39</v>
          </cell>
        </row>
        <row r="143">
          <cell r="B143">
            <v>38</v>
          </cell>
        </row>
        <row r="144">
          <cell r="B144">
            <v>37</v>
          </cell>
        </row>
        <row r="145">
          <cell r="B145">
            <v>39</v>
          </cell>
        </row>
        <row r="146">
          <cell r="B146">
            <v>39</v>
          </cell>
        </row>
        <row r="147">
          <cell r="B147">
            <v>36</v>
          </cell>
        </row>
        <row r="148">
          <cell r="B148">
            <v>40</v>
          </cell>
        </row>
        <row r="149">
          <cell r="B149">
            <v>40</v>
          </cell>
        </row>
        <row r="150">
          <cell r="B150">
            <v>45</v>
          </cell>
        </row>
        <row r="151">
          <cell r="B151">
            <v>41</v>
          </cell>
        </row>
        <row r="152">
          <cell r="B152">
            <v>37</v>
          </cell>
        </row>
        <row r="153">
          <cell r="B153">
            <v>36</v>
          </cell>
        </row>
        <row r="154">
          <cell r="B154">
            <v>36</v>
          </cell>
        </row>
        <row r="155">
          <cell r="B155">
            <v>36</v>
          </cell>
        </row>
        <row r="156">
          <cell r="B156">
            <v>40</v>
          </cell>
        </row>
        <row r="157">
          <cell r="B157">
            <v>41</v>
          </cell>
        </row>
        <row r="158">
          <cell r="B158">
            <v>38</v>
          </cell>
        </row>
        <row r="159">
          <cell r="B159">
            <v>43</v>
          </cell>
        </row>
        <row r="160">
          <cell r="B160">
            <v>45</v>
          </cell>
        </row>
        <row r="161">
          <cell r="B161">
            <v>43</v>
          </cell>
        </row>
        <row r="162">
          <cell r="B162">
            <v>45</v>
          </cell>
        </row>
        <row r="163">
          <cell r="B163">
            <v>44</v>
          </cell>
        </row>
        <row r="164">
          <cell r="B164">
            <v>42</v>
          </cell>
        </row>
        <row r="165">
          <cell r="B165">
            <v>42</v>
          </cell>
        </row>
        <row r="166">
          <cell r="B166">
            <v>42</v>
          </cell>
        </row>
        <row r="167">
          <cell r="B167">
            <v>43</v>
          </cell>
        </row>
        <row r="168">
          <cell r="B168">
            <v>39</v>
          </cell>
        </row>
        <row r="169">
          <cell r="B169">
            <v>43</v>
          </cell>
        </row>
        <row r="170">
          <cell r="B170">
            <v>36</v>
          </cell>
        </row>
        <row r="171">
          <cell r="B171">
            <v>38</v>
          </cell>
        </row>
        <row r="172">
          <cell r="B172">
            <v>40</v>
          </cell>
        </row>
        <row r="173">
          <cell r="B173">
            <v>43</v>
          </cell>
        </row>
        <row r="174">
          <cell r="B174">
            <v>36</v>
          </cell>
        </row>
        <row r="175">
          <cell r="B175">
            <v>43</v>
          </cell>
        </row>
        <row r="176">
          <cell r="B176">
            <v>39</v>
          </cell>
        </row>
        <row r="177">
          <cell r="B177">
            <v>39</v>
          </cell>
        </row>
        <row r="178">
          <cell r="B178">
            <v>41</v>
          </cell>
        </row>
        <row r="179">
          <cell r="B179">
            <v>39</v>
          </cell>
        </row>
        <row r="180">
          <cell r="B180">
            <v>42</v>
          </cell>
        </row>
        <row r="181">
          <cell r="B181">
            <v>37</v>
          </cell>
        </row>
        <row r="182">
          <cell r="B182">
            <v>39</v>
          </cell>
        </row>
        <row r="183">
          <cell r="B183">
            <v>44</v>
          </cell>
        </row>
        <row r="184">
          <cell r="B184">
            <v>36</v>
          </cell>
        </row>
        <row r="185">
          <cell r="B185">
            <v>43</v>
          </cell>
        </row>
        <row r="186">
          <cell r="B186">
            <v>40</v>
          </cell>
        </row>
        <row r="187">
          <cell r="B187">
            <v>38</v>
          </cell>
        </row>
        <row r="188">
          <cell r="B188">
            <v>38</v>
          </cell>
        </row>
        <row r="189">
          <cell r="B189">
            <v>40</v>
          </cell>
        </row>
        <row r="190">
          <cell r="B190">
            <v>45</v>
          </cell>
        </row>
        <row r="191">
          <cell r="B191">
            <v>36</v>
          </cell>
        </row>
        <row r="192">
          <cell r="B192">
            <v>39</v>
          </cell>
        </row>
        <row r="193">
          <cell r="B193">
            <v>41</v>
          </cell>
        </row>
        <row r="194">
          <cell r="B194">
            <v>38</v>
          </cell>
        </row>
        <row r="195">
          <cell r="B195">
            <v>38</v>
          </cell>
        </row>
        <row r="196">
          <cell r="B196">
            <v>43</v>
          </cell>
        </row>
        <row r="197">
          <cell r="B197">
            <v>37</v>
          </cell>
        </row>
        <row r="198">
          <cell r="B198">
            <v>37</v>
          </cell>
        </row>
        <row r="199">
          <cell r="B199">
            <v>37</v>
          </cell>
        </row>
        <row r="200">
          <cell r="B200">
            <v>45</v>
          </cell>
        </row>
        <row r="201">
          <cell r="B201">
            <v>37</v>
          </cell>
        </row>
        <row r="202">
          <cell r="B202">
            <v>39</v>
          </cell>
        </row>
        <row r="203">
          <cell r="B203">
            <v>45</v>
          </cell>
        </row>
        <row r="204">
          <cell r="B204">
            <v>39</v>
          </cell>
        </row>
        <row r="205">
          <cell r="B205">
            <v>41</v>
          </cell>
        </row>
        <row r="206">
          <cell r="B206">
            <v>43</v>
          </cell>
        </row>
        <row r="207">
          <cell r="B207">
            <v>42</v>
          </cell>
        </row>
        <row r="208">
          <cell r="B208">
            <v>45</v>
          </cell>
        </row>
        <row r="209">
          <cell r="B209">
            <v>39</v>
          </cell>
        </row>
        <row r="210">
          <cell r="B210">
            <v>38</v>
          </cell>
        </row>
        <row r="211">
          <cell r="B211">
            <v>42</v>
          </cell>
        </row>
        <row r="212">
          <cell r="B212">
            <v>44</v>
          </cell>
        </row>
        <row r="213">
          <cell r="B213">
            <v>41</v>
          </cell>
        </row>
        <row r="214">
          <cell r="B214">
            <v>42</v>
          </cell>
        </row>
        <row r="215">
          <cell r="B215">
            <v>40</v>
          </cell>
        </row>
        <row r="216">
          <cell r="B216">
            <v>37</v>
          </cell>
        </row>
        <row r="217">
          <cell r="B217">
            <v>40</v>
          </cell>
        </row>
        <row r="218">
          <cell r="B218">
            <v>43</v>
          </cell>
        </row>
        <row r="219">
          <cell r="B219">
            <v>39</v>
          </cell>
        </row>
        <row r="220">
          <cell r="B220">
            <v>38</v>
          </cell>
        </row>
        <row r="221">
          <cell r="B221">
            <v>39</v>
          </cell>
        </row>
        <row r="222">
          <cell r="B222">
            <v>44</v>
          </cell>
        </row>
        <row r="223">
          <cell r="B223">
            <v>39</v>
          </cell>
        </row>
        <row r="224">
          <cell r="B224">
            <v>36</v>
          </cell>
        </row>
        <row r="225">
          <cell r="B225">
            <v>39</v>
          </cell>
        </row>
        <row r="226">
          <cell r="B226">
            <v>37</v>
          </cell>
        </row>
        <row r="227">
          <cell r="B227">
            <v>42</v>
          </cell>
        </row>
        <row r="228">
          <cell r="B228">
            <v>41</v>
          </cell>
        </row>
        <row r="229">
          <cell r="B229">
            <v>38</v>
          </cell>
        </row>
        <row r="230">
          <cell r="B230">
            <v>45</v>
          </cell>
        </row>
        <row r="231">
          <cell r="B231">
            <v>39</v>
          </cell>
        </row>
        <row r="232">
          <cell r="B232">
            <v>37</v>
          </cell>
        </row>
        <row r="233">
          <cell r="B233">
            <v>41</v>
          </cell>
        </row>
        <row r="234">
          <cell r="B234">
            <v>38</v>
          </cell>
        </row>
        <row r="235">
          <cell r="B235">
            <v>42</v>
          </cell>
        </row>
        <row r="236">
          <cell r="B236">
            <v>44</v>
          </cell>
        </row>
        <row r="237">
          <cell r="B237">
            <v>37</v>
          </cell>
        </row>
        <row r="238">
          <cell r="B238">
            <v>42</v>
          </cell>
        </row>
        <row r="239">
          <cell r="B239">
            <v>40</v>
          </cell>
        </row>
        <row r="240">
          <cell r="B240">
            <v>36</v>
          </cell>
        </row>
        <row r="241">
          <cell r="B241">
            <v>40</v>
          </cell>
        </row>
        <row r="242">
          <cell r="B242">
            <v>42</v>
          </cell>
        </row>
        <row r="243">
          <cell r="B243">
            <v>36</v>
          </cell>
        </row>
        <row r="244">
          <cell r="B244">
            <v>39</v>
          </cell>
        </row>
        <row r="245">
          <cell r="B245">
            <v>36</v>
          </cell>
        </row>
        <row r="246">
          <cell r="B246">
            <v>39</v>
          </cell>
        </row>
        <row r="247">
          <cell r="B247">
            <v>36</v>
          </cell>
        </row>
        <row r="248">
          <cell r="B248">
            <v>38</v>
          </cell>
        </row>
        <row r="249">
          <cell r="B249">
            <v>44</v>
          </cell>
        </row>
        <row r="250">
          <cell r="B250">
            <v>40</v>
          </cell>
        </row>
        <row r="251">
          <cell r="B251">
            <v>45</v>
          </cell>
        </row>
        <row r="252">
          <cell r="B252">
            <v>40</v>
          </cell>
        </row>
        <row r="253">
          <cell r="B253">
            <v>36</v>
          </cell>
        </row>
        <row r="254">
          <cell r="B254">
            <v>42</v>
          </cell>
        </row>
        <row r="255">
          <cell r="B255">
            <v>44</v>
          </cell>
        </row>
        <row r="256">
          <cell r="B256">
            <v>45</v>
          </cell>
        </row>
        <row r="257">
          <cell r="B257">
            <v>38</v>
          </cell>
        </row>
        <row r="258">
          <cell r="B258">
            <v>38</v>
          </cell>
        </row>
        <row r="259">
          <cell r="B259">
            <v>36</v>
          </cell>
        </row>
        <row r="260">
          <cell r="B260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3" sqref="C3:D10"/>
    </sheetView>
  </sheetViews>
  <sheetFormatPr defaultColWidth="11.00390625" defaultRowHeight="12.75"/>
  <sheetData>
    <row r="1" spans="1:10" ht="13.5" thickTop="1">
      <c r="A1" s="1" t="s">
        <v>25</v>
      </c>
      <c r="B1" s="3" t="s">
        <v>0</v>
      </c>
      <c r="C1" s="3" t="s">
        <v>1</v>
      </c>
      <c r="D1" s="3" t="s">
        <v>1</v>
      </c>
      <c r="E1" s="3" t="s">
        <v>4</v>
      </c>
      <c r="F1" s="3" t="s">
        <v>6</v>
      </c>
      <c r="G1" s="3" t="s">
        <v>8</v>
      </c>
      <c r="H1" s="3" t="s">
        <v>9</v>
      </c>
      <c r="I1" s="3" t="s">
        <v>28</v>
      </c>
      <c r="J1" s="3" t="s">
        <v>10</v>
      </c>
    </row>
    <row r="2" spans="1:10" ht="12.75">
      <c r="A2" s="2" t="s">
        <v>24</v>
      </c>
      <c r="B2" s="4" t="s">
        <v>26</v>
      </c>
      <c r="C2" s="4" t="s">
        <v>2</v>
      </c>
      <c r="D2" s="4" t="s">
        <v>3</v>
      </c>
      <c r="E2" s="4" t="s">
        <v>5</v>
      </c>
      <c r="F2" s="4" t="s">
        <v>7</v>
      </c>
      <c r="G2" s="4" t="s">
        <v>7</v>
      </c>
      <c r="H2" s="4" t="s">
        <v>7</v>
      </c>
      <c r="I2" s="4" t="s">
        <v>29</v>
      </c>
      <c r="J2" s="4" t="s">
        <v>11</v>
      </c>
    </row>
    <row r="3" spans="1:10" ht="15">
      <c r="A3" s="5" t="s">
        <v>18</v>
      </c>
      <c r="B3" s="6">
        <v>40</v>
      </c>
      <c r="C3" s="17">
        <v>4</v>
      </c>
      <c r="D3" s="24">
        <v>3</v>
      </c>
      <c r="E3" s="7">
        <f>C3+D3</f>
        <v>7</v>
      </c>
      <c r="F3" s="27">
        <f>C3/C$11</f>
        <v>0.02</v>
      </c>
      <c r="G3" s="27">
        <f>D3/D$11</f>
        <v>0.03</v>
      </c>
      <c r="H3" s="28">
        <f>E3/E$11</f>
        <v>0.023333333333333334</v>
      </c>
      <c r="I3" s="30">
        <f>B3*H3</f>
        <v>0.9333333333333333</v>
      </c>
      <c r="J3" s="29">
        <f>H3</f>
        <v>0.023333333333333334</v>
      </c>
    </row>
    <row r="4" spans="1:10" ht="15">
      <c r="A4" s="5" t="s">
        <v>17</v>
      </c>
      <c r="B4" s="6">
        <v>45</v>
      </c>
      <c r="C4" s="18">
        <v>16</v>
      </c>
      <c r="D4" s="25">
        <v>12</v>
      </c>
      <c r="E4" s="7">
        <f aca="true" t="shared" si="0" ref="E4:E10">C4+D4</f>
        <v>28</v>
      </c>
      <c r="F4" s="27">
        <f aca="true" t="shared" si="1" ref="F4:F10">C4/C$11</f>
        <v>0.08</v>
      </c>
      <c r="G4" s="27">
        <f aca="true" t="shared" si="2" ref="G4:G10">D4/D$11</f>
        <v>0.12</v>
      </c>
      <c r="H4" s="28">
        <f aca="true" t="shared" si="3" ref="H4:H10">E4/E$11</f>
        <v>0.09333333333333334</v>
      </c>
      <c r="I4" s="30">
        <f aca="true" t="shared" si="4" ref="I4:I10">B4*H4</f>
        <v>4.2</v>
      </c>
      <c r="J4" s="29">
        <f>J3+H4</f>
        <v>0.11666666666666667</v>
      </c>
    </row>
    <row r="5" spans="1:10" ht="15">
      <c r="A5" s="5" t="s">
        <v>19</v>
      </c>
      <c r="B5" s="6">
        <v>50</v>
      </c>
      <c r="C5" s="18">
        <v>42</v>
      </c>
      <c r="D5" s="25">
        <v>18</v>
      </c>
      <c r="E5" s="7">
        <f t="shared" si="0"/>
        <v>60</v>
      </c>
      <c r="F5" s="27">
        <f t="shared" si="1"/>
        <v>0.21</v>
      </c>
      <c r="G5" s="27">
        <f t="shared" si="2"/>
        <v>0.18</v>
      </c>
      <c r="H5" s="28">
        <f t="shared" si="3"/>
        <v>0.2</v>
      </c>
      <c r="I5" s="30">
        <f t="shared" si="4"/>
        <v>10</v>
      </c>
      <c r="J5" s="29">
        <f aca="true" t="shared" si="5" ref="J5:J10">J4+H5</f>
        <v>0.31666666666666665</v>
      </c>
    </row>
    <row r="6" spans="1:10" ht="15">
      <c r="A6" s="5" t="s">
        <v>20</v>
      </c>
      <c r="B6" s="6">
        <v>55</v>
      </c>
      <c r="C6" s="18">
        <v>58</v>
      </c>
      <c r="D6" s="25">
        <v>28</v>
      </c>
      <c r="E6" s="7">
        <f t="shared" si="0"/>
        <v>86</v>
      </c>
      <c r="F6" s="27">
        <f t="shared" si="1"/>
        <v>0.29</v>
      </c>
      <c r="G6" s="27">
        <f t="shared" si="2"/>
        <v>0.28</v>
      </c>
      <c r="H6" s="28">
        <f t="shared" si="3"/>
        <v>0.2866666666666667</v>
      </c>
      <c r="I6" s="30">
        <f t="shared" si="4"/>
        <v>15.766666666666667</v>
      </c>
      <c r="J6" s="29">
        <f t="shared" si="5"/>
        <v>0.6033333333333333</v>
      </c>
    </row>
    <row r="7" spans="1:10" ht="15">
      <c r="A7" s="5" t="s">
        <v>21</v>
      </c>
      <c r="B7" s="6">
        <v>60</v>
      </c>
      <c r="C7" s="18">
        <v>38</v>
      </c>
      <c r="D7" s="25">
        <v>21</v>
      </c>
      <c r="E7" s="7">
        <f t="shared" si="0"/>
        <v>59</v>
      </c>
      <c r="F7" s="27">
        <f t="shared" si="1"/>
        <v>0.19</v>
      </c>
      <c r="G7" s="27">
        <f t="shared" si="2"/>
        <v>0.21</v>
      </c>
      <c r="H7" s="28">
        <f t="shared" si="3"/>
        <v>0.19666666666666666</v>
      </c>
      <c r="I7" s="30">
        <f t="shared" si="4"/>
        <v>11.799999999999999</v>
      </c>
      <c r="J7" s="29">
        <f t="shared" si="5"/>
        <v>0.7999999999999999</v>
      </c>
    </row>
    <row r="8" spans="1:10" ht="15">
      <c r="A8" s="5" t="s">
        <v>22</v>
      </c>
      <c r="B8" s="6">
        <v>65</v>
      </c>
      <c r="C8" s="18">
        <v>24</v>
      </c>
      <c r="D8" s="25">
        <v>10</v>
      </c>
      <c r="E8" s="7">
        <f t="shared" si="0"/>
        <v>34</v>
      </c>
      <c r="F8" s="27">
        <f t="shared" si="1"/>
        <v>0.12</v>
      </c>
      <c r="G8" s="27">
        <f t="shared" si="2"/>
        <v>0.1</v>
      </c>
      <c r="H8" s="28">
        <f t="shared" si="3"/>
        <v>0.11333333333333333</v>
      </c>
      <c r="I8" s="30">
        <f t="shared" si="4"/>
        <v>7.366666666666666</v>
      </c>
      <c r="J8" s="29">
        <f t="shared" si="5"/>
        <v>0.9133333333333332</v>
      </c>
    </row>
    <row r="9" spans="1:10" ht="15">
      <c r="A9" s="5" t="s">
        <v>23</v>
      </c>
      <c r="B9" s="6">
        <v>70</v>
      </c>
      <c r="C9" s="18">
        <v>12</v>
      </c>
      <c r="D9" s="25">
        <v>6</v>
      </c>
      <c r="E9" s="7">
        <f t="shared" si="0"/>
        <v>18</v>
      </c>
      <c r="F9" s="27">
        <f t="shared" si="1"/>
        <v>0.06</v>
      </c>
      <c r="G9" s="27">
        <f t="shared" si="2"/>
        <v>0.06</v>
      </c>
      <c r="H9" s="28">
        <f t="shared" si="3"/>
        <v>0.06</v>
      </c>
      <c r="I9" s="30">
        <f t="shared" si="4"/>
        <v>4.2</v>
      </c>
      <c r="J9" s="29">
        <f t="shared" si="5"/>
        <v>0.9733333333333332</v>
      </c>
    </row>
    <row r="10" spans="1:10" ht="15.75" thickBot="1">
      <c r="A10" s="5" t="s">
        <v>27</v>
      </c>
      <c r="B10" s="16">
        <v>75</v>
      </c>
      <c r="C10" s="19">
        <v>6</v>
      </c>
      <c r="D10" s="26">
        <v>2</v>
      </c>
      <c r="E10" s="7">
        <f t="shared" si="0"/>
        <v>8</v>
      </c>
      <c r="F10" s="27">
        <f t="shared" si="1"/>
        <v>0.03</v>
      </c>
      <c r="G10" s="27">
        <f t="shared" si="2"/>
        <v>0.02</v>
      </c>
      <c r="H10" s="28">
        <f t="shared" si="3"/>
        <v>0.02666666666666667</v>
      </c>
      <c r="I10" s="30">
        <f t="shared" si="4"/>
        <v>2</v>
      </c>
      <c r="J10" s="29">
        <f t="shared" si="5"/>
        <v>0.9999999999999998</v>
      </c>
    </row>
    <row r="11" spans="1:10" ht="16.5" thickBot="1" thickTop="1">
      <c r="A11" s="9" t="s">
        <v>4</v>
      </c>
      <c r="B11" s="10"/>
      <c r="C11" s="23">
        <f aca="true" t="shared" si="6" ref="C11:I11">SUM(C3:C10)</f>
        <v>200</v>
      </c>
      <c r="D11" s="23">
        <f t="shared" si="6"/>
        <v>100</v>
      </c>
      <c r="E11" s="23">
        <f t="shared" si="6"/>
        <v>300</v>
      </c>
      <c r="F11" s="31">
        <f t="shared" si="6"/>
        <v>1</v>
      </c>
      <c r="G11" s="31">
        <f t="shared" si="6"/>
        <v>1</v>
      </c>
      <c r="H11" s="32">
        <f t="shared" si="6"/>
        <v>0.9999999999999998</v>
      </c>
      <c r="I11" s="33">
        <f t="shared" si="6"/>
        <v>56.266666666666666</v>
      </c>
      <c r="J11" s="15"/>
    </row>
    <row r="12" spans="1:10" ht="16.5" thickBot="1" thickTop="1">
      <c r="A12" s="12" t="s">
        <v>12</v>
      </c>
      <c r="B12" s="13"/>
      <c r="C12" s="8"/>
      <c r="D12" s="8"/>
      <c r="E12" s="33">
        <f>I11</f>
        <v>56.266666666666666</v>
      </c>
      <c r="F12" s="14"/>
      <c r="G12" s="14"/>
      <c r="H12" s="14"/>
      <c r="I12" s="14"/>
      <c r="J12" s="15"/>
    </row>
    <row r="13" spans="1:10" ht="16.5" thickBot="1" thickTop="1">
      <c r="A13" s="12" t="s">
        <v>13</v>
      </c>
      <c r="B13" s="14"/>
      <c r="C13" s="11"/>
      <c r="D13" s="11"/>
      <c r="E13" s="11"/>
      <c r="F13" s="15"/>
      <c r="G13" s="15"/>
      <c r="H13" s="15"/>
      <c r="I13" s="15"/>
      <c r="J13" s="15"/>
    </row>
    <row r="14" spans="1:10" ht="16.5" thickBot="1" thickTop="1">
      <c r="A14" s="12" t="s">
        <v>14</v>
      </c>
      <c r="B14" s="14"/>
      <c r="C14" s="11"/>
      <c r="D14" s="11"/>
      <c r="E14" s="11"/>
      <c r="F14" s="15"/>
      <c r="G14" s="15"/>
      <c r="H14" s="15"/>
      <c r="I14" s="15"/>
      <c r="J14" s="15"/>
    </row>
    <row r="15" spans="1:10" ht="16.5" thickBot="1" thickTop="1">
      <c r="A15" s="12" t="s">
        <v>15</v>
      </c>
      <c r="B15" s="14"/>
      <c r="C15" s="11"/>
      <c r="D15" s="11"/>
      <c r="E15" s="11"/>
      <c r="F15" s="15"/>
      <c r="G15" s="15"/>
      <c r="H15" s="15"/>
      <c r="I15" s="15"/>
      <c r="J15" s="15"/>
    </row>
    <row r="16" spans="1:10" ht="16.5" thickBot="1" thickTop="1">
      <c r="A16" s="12" t="s">
        <v>16</v>
      </c>
      <c r="B16" s="14"/>
      <c r="C16" s="8"/>
      <c r="D16" s="8"/>
      <c r="E16" s="8"/>
      <c r="F16" s="15"/>
      <c r="G16" s="15"/>
      <c r="H16" s="15"/>
      <c r="I16" s="15"/>
      <c r="J16" s="15"/>
    </row>
    <row r="17" ht="13.5" thickTop="1"/>
    <row r="20" ht="13.5" thickBot="1"/>
    <row r="21" spans="1:10" ht="13.5" thickTop="1">
      <c r="A21" s="1" t="s">
        <v>25</v>
      </c>
      <c r="B21" s="3" t="s">
        <v>0</v>
      </c>
      <c r="C21" s="3" t="s">
        <v>1</v>
      </c>
      <c r="D21" s="3" t="s">
        <v>1</v>
      </c>
      <c r="E21" s="3" t="s">
        <v>4</v>
      </c>
      <c r="F21" s="3" t="s">
        <v>6</v>
      </c>
      <c r="G21" s="3" t="s">
        <v>8</v>
      </c>
      <c r="H21" s="3" t="s">
        <v>9</v>
      </c>
      <c r="I21" s="3" t="s">
        <v>28</v>
      </c>
      <c r="J21" s="3" t="s">
        <v>10</v>
      </c>
    </row>
    <row r="22" spans="1:10" ht="12.75">
      <c r="A22" s="2" t="s">
        <v>24</v>
      </c>
      <c r="B22" s="4" t="s">
        <v>26</v>
      </c>
      <c r="C22" s="4" t="s">
        <v>2</v>
      </c>
      <c r="D22" s="4" t="s">
        <v>3</v>
      </c>
      <c r="E22" s="4" t="s">
        <v>5</v>
      </c>
      <c r="F22" s="4" t="s">
        <v>7</v>
      </c>
      <c r="G22" s="4" t="s">
        <v>7</v>
      </c>
      <c r="H22" s="4" t="s">
        <v>7</v>
      </c>
      <c r="I22" s="4" t="s">
        <v>29</v>
      </c>
      <c r="J22" s="4" t="s">
        <v>11</v>
      </c>
    </row>
    <row r="23" spans="1:10" ht="15">
      <c r="A23" s="5" t="s">
        <v>18</v>
      </c>
      <c r="B23" s="6">
        <v>40</v>
      </c>
      <c r="C23" s="20">
        <v>6</v>
      </c>
      <c r="D23" s="4">
        <v>2</v>
      </c>
      <c r="E23" s="7">
        <f>C23+D23</f>
        <v>8</v>
      </c>
      <c r="F23" s="27">
        <f>C23/C$11</f>
        <v>0.03</v>
      </c>
      <c r="G23" s="27">
        <f>D23/D$11</f>
        <v>0.02</v>
      </c>
      <c r="H23" s="28">
        <f>E23/E$11</f>
        <v>0.02666666666666667</v>
      </c>
      <c r="I23" s="30">
        <f>B23*H23</f>
        <v>1.0666666666666667</v>
      </c>
      <c r="J23" s="29">
        <f>H23</f>
        <v>0.02666666666666667</v>
      </c>
    </row>
    <row r="24" spans="1:10" ht="15">
      <c r="A24" s="5" t="s">
        <v>17</v>
      </c>
      <c r="B24" s="6">
        <v>45</v>
      </c>
      <c r="C24" s="20">
        <v>12</v>
      </c>
      <c r="D24" s="4">
        <v>6</v>
      </c>
      <c r="E24" s="7">
        <f aca="true" t="shared" si="7" ref="E24:E30">C24+D24</f>
        <v>18</v>
      </c>
      <c r="F24" s="27">
        <f aca="true" t="shared" si="8" ref="F24:F30">C24/C$11</f>
        <v>0.06</v>
      </c>
      <c r="G24" s="27">
        <f aca="true" t="shared" si="9" ref="G24:G30">D24/D$11</f>
        <v>0.06</v>
      </c>
      <c r="H24" s="28">
        <f aca="true" t="shared" si="10" ref="H24:H30">E24/E$11</f>
        <v>0.06</v>
      </c>
      <c r="I24" s="30">
        <f aca="true" t="shared" si="11" ref="I24:I30">B24*H24</f>
        <v>2.6999999999999997</v>
      </c>
      <c r="J24" s="29">
        <f>J23+H24</f>
        <v>0.08666666666666667</v>
      </c>
    </row>
    <row r="25" spans="1:10" ht="15">
      <c r="A25" s="5" t="s">
        <v>19</v>
      </c>
      <c r="B25" s="6">
        <v>50</v>
      </c>
      <c r="C25" s="20">
        <v>24</v>
      </c>
      <c r="D25" s="4">
        <v>10</v>
      </c>
      <c r="E25" s="7">
        <f t="shared" si="7"/>
        <v>34</v>
      </c>
      <c r="F25" s="27">
        <f t="shared" si="8"/>
        <v>0.12</v>
      </c>
      <c r="G25" s="27">
        <f t="shared" si="9"/>
        <v>0.1</v>
      </c>
      <c r="H25" s="28">
        <f t="shared" si="10"/>
        <v>0.11333333333333333</v>
      </c>
      <c r="I25" s="30">
        <f t="shared" si="11"/>
        <v>5.666666666666666</v>
      </c>
      <c r="J25" s="29">
        <f aca="true" t="shared" si="12" ref="J25:J30">J24+H25</f>
        <v>0.2</v>
      </c>
    </row>
    <row r="26" spans="1:10" ht="15">
      <c r="A26" s="5" t="s">
        <v>20</v>
      </c>
      <c r="B26" s="6">
        <v>55</v>
      </c>
      <c r="C26" s="20">
        <v>38</v>
      </c>
      <c r="D26" s="4">
        <v>21</v>
      </c>
      <c r="E26" s="7">
        <f t="shared" si="7"/>
        <v>59</v>
      </c>
      <c r="F26" s="27">
        <f t="shared" si="8"/>
        <v>0.19</v>
      </c>
      <c r="G26" s="27">
        <f t="shared" si="9"/>
        <v>0.21</v>
      </c>
      <c r="H26" s="28">
        <f t="shared" si="10"/>
        <v>0.19666666666666666</v>
      </c>
      <c r="I26" s="30">
        <f t="shared" si="11"/>
        <v>10.816666666666666</v>
      </c>
      <c r="J26" s="29">
        <f t="shared" si="12"/>
        <v>0.39666666666666667</v>
      </c>
    </row>
    <row r="27" spans="1:10" ht="15">
      <c r="A27" s="5" t="s">
        <v>21</v>
      </c>
      <c r="B27" s="6">
        <v>60</v>
      </c>
      <c r="C27" s="20">
        <v>58</v>
      </c>
      <c r="D27" s="4">
        <v>28</v>
      </c>
      <c r="E27" s="7">
        <f t="shared" si="7"/>
        <v>86</v>
      </c>
      <c r="F27" s="27">
        <f t="shared" si="8"/>
        <v>0.29</v>
      </c>
      <c r="G27" s="27">
        <f t="shared" si="9"/>
        <v>0.28</v>
      </c>
      <c r="H27" s="28">
        <f t="shared" si="10"/>
        <v>0.2866666666666667</v>
      </c>
      <c r="I27" s="30">
        <f t="shared" si="11"/>
        <v>17.2</v>
      </c>
      <c r="J27" s="29">
        <f t="shared" si="12"/>
        <v>0.6833333333333333</v>
      </c>
    </row>
    <row r="28" spans="1:10" ht="15">
      <c r="A28" s="5" t="s">
        <v>22</v>
      </c>
      <c r="B28" s="6">
        <v>65</v>
      </c>
      <c r="C28" s="20">
        <v>42</v>
      </c>
      <c r="D28" s="4">
        <v>18</v>
      </c>
      <c r="E28" s="7">
        <f t="shared" si="7"/>
        <v>60</v>
      </c>
      <c r="F28" s="27">
        <f t="shared" si="8"/>
        <v>0.21</v>
      </c>
      <c r="G28" s="27">
        <f t="shared" si="9"/>
        <v>0.18</v>
      </c>
      <c r="H28" s="28">
        <f t="shared" si="10"/>
        <v>0.2</v>
      </c>
      <c r="I28" s="30">
        <f t="shared" si="11"/>
        <v>13</v>
      </c>
      <c r="J28" s="29">
        <f t="shared" si="12"/>
        <v>0.8833333333333333</v>
      </c>
    </row>
    <row r="29" spans="1:10" ht="15">
      <c r="A29" s="5" t="s">
        <v>23</v>
      </c>
      <c r="B29" s="6">
        <v>70</v>
      </c>
      <c r="C29" s="20">
        <v>16</v>
      </c>
      <c r="D29" s="4">
        <v>12</v>
      </c>
      <c r="E29" s="7">
        <f t="shared" si="7"/>
        <v>28</v>
      </c>
      <c r="F29" s="27">
        <f t="shared" si="8"/>
        <v>0.08</v>
      </c>
      <c r="G29" s="27">
        <f t="shared" si="9"/>
        <v>0.12</v>
      </c>
      <c r="H29" s="28">
        <f t="shared" si="10"/>
        <v>0.09333333333333334</v>
      </c>
      <c r="I29" s="30">
        <f t="shared" si="11"/>
        <v>6.533333333333333</v>
      </c>
      <c r="J29" s="29">
        <f t="shared" si="12"/>
        <v>0.9766666666666667</v>
      </c>
    </row>
    <row r="30" spans="1:10" ht="15.75" thickBot="1">
      <c r="A30" s="5" t="s">
        <v>27</v>
      </c>
      <c r="B30" s="16">
        <v>75</v>
      </c>
      <c r="C30" s="21">
        <v>4</v>
      </c>
      <c r="D30" s="22">
        <v>3</v>
      </c>
      <c r="E30" s="7">
        <f t="shared" si="7"/>
        <v>7</v>
      </c>
      <c r="F30" s="27">
        <f t="shared" si="8"/>
        <v>0.02</v>
      </c>
      <c r="G30" s="27">
        <f t="shared" si="9"/>
        <v>0.03</v>
      </c>
      <c r="H30" s="28">
        <f t="shared" si="10"/>
        <v>0.023333333333333334</v>
      </c>
      <c r="I30" s="30">
        <f t="shared" si="11"/>
        <v>1.75</v>
      </c>
      <c r="J30" s="29">
        <f t="shared" si="12"/>
        <v>1</v>
      </c>
    </row>
    <row r="31" spans="1:10" ht="16.5" thickBot="1" thickTop="1">
      <c r="A31" s="9" t="s">
        <v>4</v>
      </c>
      <c r="B31" s="10"/>
      <c r="C31" s="23">
        <f aca="true" t="shared" si="13" ref="C31:I31">SUM(C23:C30)</f>
        <v>200</v>
      </c>
      <c r="D31" s="23">
        <f t="shared" si="13"/>
        <v>100</v>
      </c>
      <c r="E31" s="23">
        <f t="shared" si="13"/>
        <v>300</v>
      </c>
      <c r="F31" s="31">
        <f t="shared" si="13"/>
        <v>0.9999999999999999</v>
      </c>
      <c r="G31" s="31">
        <f t="shared" si="13"/>
        <v>1</v>
      </c>
      <c r="H31" s="32">
        <f t="shared" si="13"/>
        <v>1</v>
      </c>
      <c r="I31" s="33">
        <f t="shared" si="13"/>
        <v>58.733333333333334</v>
      </c>
      <c r="J31" s="15"/>
    </row>
    <row r="32" spans="1:10" ht="16.5" thickBot="1" thickTop="1">
      <c r="A32" s="12" t="s">
        <v>12</v>
      </c>
      <c r="B32" s="13"/>
      <c r="C32" s="8"/>
      <c r="D32" s="8"/>
      <c r="E32" s="11"/>
      <c r="F32" s="14"/>
      <c r="G32" s="14"/>
      <c r="H32" s="14"/>
      <c r="I32" s="14"/>
      <c r="J32" s="15"/>
    </row>
    <row r="33" spans="1:10" ht="16.5" thickBot="1" thickTop="1">
      <c r="A33" s="12" t="s">
        <v>13</v>
      </c>
      <c r="B33" s="14"/>
      <c r="C33" s="11"/>
      <c r="D33" s="11"/>
      <c r="E33" s="11"/>
      <c r="F33" s="15"/>
      <c r="G33" s="15"/>
      <c r="H33" s="15"/>
      <c r="I33" s="15"/>
      <c r="J33" s="15"/>
    </row>
    <row r="34" spans="1:10" ht="16.5" thickBot="1" thickTop="1">
      <c r="A34" s="12" t="s">
        <v>14</v>
      </c>
      <c r="B34" s="14"/>
      <c r="C34" s="11"/>
      <c r="D34" s="11"/>
      <c r="E34" s="11"/>
      <c r="F34" s="15"/>
      <c r="G34" s="15"/>
      <c r="H34" s="15"/>
      <c r="I34" s="15"/>
      <c r="J34" s="15"/>
    </row>
    <row r="35" spans="1:10" ht="16.5" thickBot="1" thickTop="1">
      <c r="A35" s="12" t="s">
        <v>15</v>
      </c>
      <c r="B35" s="14"/>
      <c r="C35" s="11"/>
      <c r="D35" s="11"/>
      <c r="E35" s="11"/>
      <c r="F35" s="15"/>
      <c r="G35" s="15"/>
      <c r="H35" s="15"/>
      <c r="I35" s="15"/>
      <c r="J35" s="15"/>
    </row>
    <row r="36" spans="1:10" ht="16.5" thickBot="1" thickTop="1">
      <c r="A36" s="12" t="s">
        <v>16</v>
      </c>
      <c r="B36" s="14"/>
      <c r="C36" s="8"/>
      <c r="D36" s="8"/>
      <c r="E36" s="8"/>
      <c r="F36" s="15"/>
      <c r="G36" s="15"/>
      <c r="H36" s="15"/>
      <c r="I36" s="15"/>
      <c r="J36" s="15"/>
    </row>
    <row r="37" ht="13.5" thickTop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4">
      <selection activeCell="C58" sqref="C58"/>
    </sheetView>
  </sheetViews>
  <sheetFormatPr defaultColWidth="11.00390625" defaultRowHeight="12.75"/>
  <cols>
    <col min="1" max="1" width="10.25390625" style="0" customWidth="1"/>
    <col min="2" max="15" width="9.00390625" style="0" customWidth="1"/>
  </cols>
  <sheetData>
    <row r="1" spans="1:15" s="37" customFormat="1" ht="12.75">
      <c r="A1" s="34" t="s">
        <v>57</v>
      </c>
      <c r="B1" s="34" t="s">
        <v>30</v>
      </c>
      <c r="C1" s="34" t="s">
        <v>31</v>
      </c>
      <c r="D1" s="34" t="s">
        <v>32</v>
      </c>
      <c r="E1" s="34" t="s">
        <v>33</v>
      </c>
      <c r="F1" s="34" t="s">
        <v>34</v>
      </c>
      <c r="G1" s="34" t="s">
        <v>35</v>
      </c>
      <c r="H1" s="34" t="s">
        <v>36</v>
      </c>
      <c r="I1" s="35" t="s">
        <v>37</v>
      </c>
      <c r="J1" s="35" t="s">
        <v>38</v>
      </c>
      <c r="K1" s="65" t="s">
        <v>39</v>
      </c>
      <c r="L1" s="34" t="s">
        <v>40</v>
      </c>
      <c r="M1" s="36" t="s">
        <v>41</v>
      </c>
      <c r="N1" s="36" t="s">
        <v>42</v>
      </c>
      <c r="O1" s="36" t="s">
        <v>43</v>
      </c>
    </row>
    <row r="2" spans="1:15" ht="15">
      <c r="A2" s="38" t="s">
        <v>44</v>
      </c>
      <c r="B2" s="34">
        <v>40</v>
      </c>
      <c r="C2" s="17">
        <v>4</v>
      </c>
      <c r="D2" s="50">
        <v>3</v>
      </c>
      <c r="E2" s="56">
        <f aca="true" t="shared" si="0" ref="E2:E10">C2+D2</f>
        <v>7</v>
      </c>
      <c r="F2" s="57">
        <f aca="true" t="shared" si="1" ref="F2:F10">C2/C$10</f>
        <v>0.02</v>
      </c>
      <c r="G2" s="57">
        <f aca="true" t="shared" si="2" ref="G2:G10">D2/D$10</f>
        <v>0.03</v>
      </c>
      <c r="H2" s="58">
        <f aca="true" t="shared" si="3" ref="H2:H10">E2/E$10</f>
        <v>0.023333333333333334</v>
      </c>
      <c r="I2" s="40">
        <f aca="true" t="shared" si="4" ref="I2:I9">B2*F2</f>
        <v>0.8</v>
      </c>
      <c r="J2" s="41">
        <f aca="true" t="shared" si="5" ref="J2:J9">B2*G2</f>
        <v>1.2</v>
      </c>
      <c r="K2" s="66">
        <f aca="true" t="shared" si="6" ref="K2:K9">B2*H2</f>
        <v>0.9333333333333333</v>
      </c>
      <c r="L2" s="59">
        <f>H2</f>
        <v>0.023333333333333334</v>
      </c>
      <c r="M2" s="43">
        <f aca="true" t="shared" si="7" ref="M2:M9">F2*(I$10-B2)^2</f>
        <v>5.445</v>
      </c>
      <c r="N2" s="43">
        <f aca="true" t="shared" si="8" ref="N2:N9">G2*(J$10-B2)^2</f>
        <v>7.489200000000004</v>
      </c>
      <c r="O2" s="43">
        <f aca="true" t="shared" si="9" ref="O2:O9">H2*(K$10-B2)^2</f>
        <v>6.174103703703704</v>
      </c>
    </row>
    <row r="3" spans="1:15" ht="15">
      <c r="A3" s="38" t="s">
        <v>45</v>
      </c>
      <c r="B3" s="34">
        <v>45</v>
      </c>
      <c r="C3" s="18">
        <v>16</v>
      </c>
      <c r="D3" s="51">
        <v>12</v>
      </c>
      <c r="E3" s="56">
        <f t="shared" si="0"/>
        <v>28</v>
      </c>
      <c r="F3" s="57">
        <f t="shared" si="1"/>
        <v>0.08</v>
      </c>
      <c r="G3" s="57">
        <f t="shared" si="2"/>
        <v>0.12</v>
      </c>
      <c r="H3" s="58">
        <f t="shared" si="3"/>
        <v>0.09333333333333334</v>
      </c>
      <c r="I3" s="41">
        <f t="shared" si="4"/>
        <v>3.6</v>
      </c>
      <c r="J3" s="41">
        <f t="shared" si="5"/>
        <v>5.3999999999999995</v>
      </c>
      <c r="K3" s="66">
        <f t="shared" si="6"/>
        <v>4.2</v>
      </c>
      <c r="L3" s="59">
        <f aca="true" t="shared" si="10" ref="L3:L9">L2+H3</f>
        <v>0.11666666666666667</v>
      </c>
      <c r="M3" s="43">
        <f t="shared" si="7"/>
        <v>10.58</v>
      </c>
      <c r="N3" s="43">
        <f t="shared" si="8"/>
        <v>13.99680000000001</v>
      </c>
      <c r="O3" s="43">
        <f t="shared" si="9"/>
        <v>11.847525925925924</v>
      </c>
    </row>
    <row r="4" spans="1:15" ht="15">
      <c r="A4" s="38" t="s">
        <v>46</v>
      </c>
      <c r="B4" s="34">
        <v>50</v>
      </c>
      <c r="C4" s="18">
        <v>42</v>
      </c>
      <c r="D4" s="51">
        <v>18</v>
      </c>
      <c r="E4" s="56">
        <f t="shared" si="0"/>
        <v>60</v>
      </c>
      <c r="F4" s="57">
        <f t="shared" si="1"/>
        <v>0.21</v>
      </c>
      <c r="G4" s="57">
        <f t="shared" si="2"/>
        <v>0.18</v>
      </c>
      <c r="H4" s="58">
        <f t="shared" si="3"/>
        <v>0.2</v>
      </c>
      <c r="I4" s="41">
        <f t="shared" si="4"/>
        <v>10.5</v>
      </c>
      <c r="J4" s="41">
        <f t="shared" si="5"/>
        <v>9</v>
      </c>
      <c r="K4" s="66">
        <f t="shared" si="6"/>
        <v>10</v>
      </c>
      <c r="L4" s="59">
        <f t="shared" si="10"/>
        <v>0.31666666666666665</v>
      </c>
      <c r="M4" s="43">
        <f t="shared" si="7"/>
        <v>8.8725</v>
      </c>
      <c r="N4" s="43">
        <f t="shared" si="8"/>
        <v>6.055200000000009</v>
      </c>
      <c r="O4" s="43">
        <f t="shared" si="9"/>
        <v>7.854222222222219</v>
      </c>
    </row>
    <row r="5" spans="1:15" ht="15">
      <c r="A5" s="38" t="s">
        <v>47</v>
      </c>
      <c r="B5" s="34">
        <v>55</v>
      </c>
      <c r="C5" s="18">
        <v>58</v>
      </c>
      <c r="D5" s="51">
        <v>28</v>
      </c>
      <c r="E5" s="56">
        <f t="shared" si="0"/>
        <v>86</v>
      </c>
      <c r="F5" s="57">
        <f t="shared" si="1"/>
        <v>0.29</v>
      </c>
      <c r="G5" s="57">
        <f t="shared" si="2"/>
        <v>0.28</v>
      </c>
      <c r="H5" s="58">
        <f t="shared" si="3"/>
        <v>0.2866666666666667</v>
      </c>
      <c r="I5" s="41">
        <f t="shared" si="4"/>
        <v>15.95</v>
      </c>
      <c r="J5" s="41">
        <f t="shared" si="5"/>
        <v>15.400000000000002</v>
      </c>
      <c r="K5" s="66">
        <f t="shared" si="6"/>
        <v>15.766666666666667</v>
      </c>
      <c r="L5" s="59">
        <f t="shared" si="10"/>
        <v>0.6033333333333333</v>
      </c>
      <c r="M5" s="43">
        <f t="shared" si="7"/>
        <v>0.6525</v>
      </c>
      <c r="N5" s="43">
        <f t="shared" si="8"/>
        <v>0.1792000000000019</v>
      </c>
      <c r="O5" s="43">
        <f t="shared" si="9"/>
        <v>0.4599407407407401</v>
      </c>
    </row>
    <row r="6" spans="1:15" ht="15">
      <c r="A6" s="38" t="s">
        <v>48</v>
      </c>
      <c r="B6" s="34">
        <v>60</v>
      </c>
      <c r="C6" s="18">
        <v>38</v>
      </c>
      <c r="D6" s="51">
        <v>21</v>
      </c>
      <c r="E6" s="56">
        <f t="shared" si="0"/>
        <v>59</v>
      </c>
      <c r="F6" s="57">
        <f t="shared" si="1"/>
        <v>0.19</v>
      </c>
      <c r="G6" s="57">
        <f t="shared" si="2"/>
        <v>0.21</v>
      </c>
      <c r="H6" s="58">
        <f t="shared" si="3"/>
        <v>0.19666666666666666</v>
      </c>
      <c r="I6" s="41">
        <f t="shared" si="4"/>
        <v>11.4</v>
      </c>
      <c r="J6" s="41">
        <f t="shared" si="5"/>
        <v>12.6</v>
      </c>
      <c r="K6" s="66">
        <f t="shared" si="6"/>
        <v>11.799999999999999</v>
      </c>
      <c r="L6" s="59">
        <f t="shared" si="10"/>
        <v>0.7999999999999999</v>
      </c>
      <c r="M6" s="43">
        <f t="shared" si="7"/>
        <v>2.3275</v>
      </c>
      <c r="N6" s="43">
        <f t="shared" si="8"/>
        <v>3.7043999999999926</v>
      </c>
      <c r="O6" s="43">
        <f t="shared" si="9"/>
        <v>2.7410962962962975</v>
      </c>
    </row>
    <row r="7" spans="1:15" ht="15">
      <c r="A7" s="38" t="s">
        <v>47</v>
      </c>
      <c r="B7" s="34">
        <v>65</v>
      </c>
      <c r="C7" s="18">
        <v>24</v>
      </c>
      <c r="D7" s="51">
        <v>10</v>
      </c>
      <c r="E7" s="56">
        <f t="shared" si="0"/>
        <v>34</v>
      </c>
      <c r="F7" s="57">
        <f t="shared" si="1"/>
        <v>0.12</v>
      </c>
      <c r="G7" s="57">
        <f t="shared" si="2"/>
        <v>0.1</v>
      </c>
      <c r="H7" s="58">
        <f t="shared" si="3"/>
        <v>0.11333333333333333</v>
      </c>
      <c r="I7" s="41">
        <f t="shared" si="4"/>
        <v>7.8</v>
      </c>
      <c r="J7" s="41">
        <f t="shared" si="5"/>
        <v>6.5</v>
      </c>
      <c r="K7" s="66">
        <f t="shared" si="6"/>
        <v>7.366666666666666</v>
      </c>
      <c r="L7" s="59">
        <f t="shared" si="10"/>
        <v>0.9133333333333332</v>
      </c>
      <c r="M7" s="43">
        <f t="shared" si="7"/>
        <v>8.67</v>
      </c>
      <c r="N7" s="43">
        <f t="shared" si="8"/>
        <v>8.463999999999992</v>
      </c>
      <c r="O7" s="43">
        <f t="shared" si="9"/>
        <v>8.64405925925926</v>
      </c>
    </row>
    <row r="8" spans="1:15" ht="15">
      <c r="A8" s="38" t="s">
        <v>49</v>
      </c>
      <c r="B8" s="34">
        <v>70</v>
      </c>
      <c r="C8" s="18">
        <v>12</v>
      </c>
      <c r="D8" s="51">
        <v>6</v>
      </c>
      <c r="E8" s="56">
        <f t="shared" si="0"/>
        <v>18</v>
      </c>
      <c r="F8" s="57">
        <f t="shared" si="1"/>
        <v>0.06</v>
      </c>
      <c r="G8" s="57">
        <f t="shared" si="2"/>
        <v>0.06</v>
      </c>
      <c r="H8" s="58">
        <f t="shared" si="3"/>
        <v>0.06</v>
      </c>
      <c r="I8" s="41">
        <f t="shared" si="4"/>
        <v>4.2</v>
      </c>
      <c r="J8" s="41">
        <f t="shared" si="5"/>
        <v>4.2</v>
      </c>
      <c r="K8" s="66">
        <f t="shared" si="6"/>
        <v>4.2</v>
      </c>
      <c r="L8" s="59">
        <f t="shared" si="10"/>
        <v>0.9733333333333332</v>
      </c>
      <c r="M8" s="43">
        <f t="shared" si="7"/>
        <v>10.934999999999999</v>
      </c>
      <c r="N8" s="43">
        <f t="shared" si="8"/>
        <v>12.098399999999993</v>
      </c>
      <c r="O8" s="43">
        <f t="shared" si="9"/>
        <v>11.31626666666667</v>
      </c>
    </row>
    <row r="9" spans="1:15" ht="15.75" thickBot="1">
      <c r="A9" s="38" t="s">
        <v>50</v>
      </c>
      <c r="B9" s="34">
        <v>75</v>
      </c>
      <c r="C9" s="19">
        <v>6</v>
      </c>
      <c r="D9" s="52">
        <v>2</v>
      </c>
      <c r="E9" s="56">
        <f t="shared" si="0"/>
        <v>8</v>
      </c>
      <c r="F9" s="57">
        <f t="shared" si="1"/>
        <v>0.03</v>
      </c>
      <c r="G9" s="57">
        <f t="shared" si="2"/>
        <v>0.02</v>
      </c>
      <c r="H9" s="58">
        <f t="shared" si="3"/>
        <v>0.02666666666666667</v>
      </c>
      <c r="I9" s="41">
        <f t="shared" si="4"/>
        <v>2.25</v>
      </c>
      <c r="J9" s="41">
        <f t="shared" si="5"/>
        <v>1.5</v>
      </c>
      <c r="K9" s="66">
        <f t="shared" si="6"/>
        <v>2</v>
      </c>
      <c r="L9" s="60">
        <f t="shared" si="10"/>
        <v>0.9999999999999998</v>
      </c>
      <c r="M9" s="43">
        <f t="shared" si="7"/>
        <v>10.2675</v>
      </c>
      <c r="N9" s="43">
        <f t="shared" si="8"/>
        <v>7.372799999999996</v>
      </c>
      <c r="O9" s="43">
        <f t="shared" si="9"/>
        <v>9.358340740740742</v>
      </c>
    </row>
    <row r="10" spans="1:15" ht="13.5" thickTop="1">
      <c r="A10" s="38" t="s">
        <v>4</v>
      </c>
      <c r="B10" s="44"/>
      <c r="C10" s="38">
        <f>SUM(C2:C9)</f>
        <v>200</v>
      </c>
      <c r="D10" s="38">
        <f>SUM(D2:D9)</f>
        <v>100</v>
      </c>
      <c r="E10" s="38">
        <f t="shared" si="0"/>
        <v>300</v>
      </c>
      <c r="F10" s="39">
        <f t="shared" si="1"/>
        <v>1</v>
      </c>
      <c r="G10" s="39">
        <f t="shared" si="2"/>
        <v>1</v>
      </c>
      <c r="H10" s="42">
        <f t="shared" si="3"/>
        <v>1</v>
      </c>
      <c r="I10" s="45">
        <f>SUM(I2:I9)</f>
        <v>56.5</v>
      </c>
      <c r="J10" s="45">
        <f>SUM(J2:J9)</f>
        <v>55.800000000000004</v>
      </c>
      <c r="K10" s="68">
        <f>SUM(K2:K9)</f>
        <v>56.266666666666666</v>
      </c>
      <c r="L10" s="46"/>
      <c r="M10" s="47">
        <f>SQRT(SUM(M2:M9))</f>
        <v>7.599342076785332</v>
      </c>
      <c r="N10" s="47">
        <f>SQRT(SUM(N2:N9))</f>
        <v>7.704544113703289</v>
      </c>
      <c r="O10" s="47">
        <f>SQRT(SUM(O2:O9))</f>
        <v>7.64169847321625</v>
      </c>
    </row>
    <row r="11" spans="1:13" ht="12.75">
      <c r="A11" s="38" t="s">
        <v>51</v>
      </c>
      <c r="B11" s="44"/>
      <c r="C11" s="54">
        <f>I10</f>
        <v>56.5</v>
      </c>
      <c r="D11" s="54">
        <f>J10</f>
        <v>55.800000000000004</v>
      </c>
      <c r="E11" s="54">
        <f>K10</f>
        <v>56.266666666666666</v>
      </c>
      <c r="F11" s="44">
        <f>(C11+D11)/2</f>
        <v>56.150000000000006</v>
      </c>
      <c r="G11" s="44"/>
      <c r="H11" s="44"/>
      <c r="I11" s="44"/>
      <c r="J11" s="44"/>
      <c r="K11" s="44"/>
      <c r="L11" s="44"/>
      <c r="M11" s="43"/>
    </row>
    <row r="12" spans="1:13" ht="12.75">
      <c r="A12" s="38" t="s">
        <v>52</v>
      </c>
      <c r="B12" s="44"/>
      <c r="C12" s="38">
        <v>50</v>
      </c>
      <c r="D12" s="38">
        <v>50</v>
      </c>
      <c r="E12" s="38">
        <v>50</v>
      </c>
      <c r="F12" s="44"/>
      <c r="G12" s="44"/>
      <c r="H12" s="44"/>
      <c r="I12" s="44"/>
      <c r="J12" s="44"/>
      <c r="K12" s="44"/>
      <c r="L12" s="44"/>
      <c r="M12" s="43"/>
    </row>
    <row r="13" spans="1:13" ht="12.75">
      <c r="A13" s="38" t="s">
        <v>53</v>
      </c>
      <c r="B13" s="44"/>
      <c r="C13" s="38">
        <v>55</v>
      </c>
      <c r="D13" s="38">
        <v>55</v>
      </c>
      <c r="E13" s="38">
        <v>55</v>
      </c>
      <c r="F13" s="44"/>
      <c r="G13" s="44"/>
      <c r="H13" s="44"/>
      <c r="I13" s="44"/>
      <c r="J13" s="44"/>
      <c r="K13" s="44"/>
      <c r="L13" s="44"/>
      <c r="M13" s="43"/>
    </row>
    <row r="14" spans="1:13" ht="12.75">
      <c r="A14" s="38" t="s">
        <v>54</v>
      </c>
      <c r="B14" s="44"/>
      <c r="C14" s="38">
        <v>60</v>
      </c>
      <c r="D14" s="38">
        <v>60</v>
      </c>
      <c r="E14" s="38">
        <v>60</v>
      </c>
      <c r="F14" s="44"/>
      <c r="G14" s="44"/>
      <c r="H14" s="44"/>
      <c r="I14" s="44"/>
      <c r="J14" s="44"/>
      <c r="K14" s="44"/>
      <c r="L14" s="44"/>
      <c r="M14" s="43"/>
    </row>
    <row r="15" spans="1:13" ht="12.75">
      <c r="A15" s="38" t="s">
        <v>55</v>
      </c>
      <c r="B15" s="44"/>
      <c r="C15" s="55">
        <f>M10</f>
        <v>7.599342076785332</v>
      </c>
      <c r="D15" s="55">
        <f>N10</f>
        <v>7.704544113703289</v>
      </c>
      <c r="E15" s="55">
        <f>O10</f>
        <v>7.64169847321625</v>
      </c>
      <c r="F15" s="44"/>
      <c r="G15" s="44"/>
      <c r="H15" s="44"/>
      <c r="I15" s="44"/>
      <c r="J15" s="44"/>
      <c r="K15" s="44"/>
      <c r="L15" s="44"/>
      <c r="M15" s="43"/>
    </row>
    <row r="16" spans="1:13" ht="12.75">
      <c r="A16" s="43"/>
      <c r="B16" s="48"/>
      <c r="C16" s="49"/>
      <c r="D16" s="49"/>
      <c r="E16" s="49"/>
      <c r="F16" s="48"/>
      <c r="G16" s="48"/>
      <c r="H16" s="48"/>
      <c r="I16" s="48"/>
      <c r="J16" s="48"/>
      <c r="K16" s="48"/>
      <c r="L16" s="48"/>
      <c r="M16" s="43"/>
    </row>
    <row r="17" spans="1:15" s="63" customFormat="1" ht="15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.75">
      <c r="A18" s="62"/>
      <c r="B18" s="64">
        <f>C11-2*C15</f>
        <v>41.30131584642933</v>
      </c>
      <c r="C18" s="64">
        <f>C11+2*C15</f>
        <v>71.69868415357067</v>
      </c>
      <c r="D18" s="62"/>
      <c r="E18" s="64">
        <f>D11-2*D15</f>
        <v>40.39091177259343</v>
      </c>
      <c r="F18" s="64">
        <f>D11+2*D15</f>
        <v>71.20908822740658</v>
      </c>
      <c r="G18" s="62"/>
      <c r="H18" s="64">
        <f>E11-2*E15</f>
        <v>40.98326972023416</v>
      </c>
      <c r="I18" s="64">
        <f>E11+2*E15</f>
        <v>71.55006361309917</v>
      </c>
      <c r="J18" s="62"/>
      <c r="K18" s="62"/>
      <c r="L18" s="62"/>
      <c r="M18" s="62"/>
      <c r="N18" s="62"/>
      <c r="O18" s="61"/>
    </row>
    <row r="46" spans="1:15" ht="12.75">
      <c r="A46" s="34" t="s">
        <v>56</v>
      </c>
      <c r="B46" s="34" t="s">
        <v>30</v>
      </c>
      <c r="C46" s="34" t="s">
        <v>31</v>
      </c>
      <c r="D46" s="34" t="s">
        <v>32</v>
      </c>
      <c r="E46" s="34" t="s">
        <v>33</v>
      </c>
      <c r="F46" s="34" t="s">
        <v>34</v>
      </c>
      <c r="G46" s="34" t="s">
        <v>35</v>
      </c>
      <c r="H46" s="34" t="s">
        <v>36</v>
      </c>
      <c r="I46" s="35" t="s">
        <v>37</v>
      </c>
      <c r="J46" s="35" t="s">
        <v>38</v>
      </c>
      <c r="K46" s="65" t="s">
        <v>39</v>
      </c>
      <c r="L46" s="34" t="s">
        <v>40</v>
      </c>
      <c r="M46" s="36" t="s">
        <v>41</v>
      </c>
      <c r="N46" s="36" t="s">
        <v>42</v>
      </c>
      <c r="O46" s="36" t="s">
        <v>43</v>
      </c>
    </row>
    <row r="47" spans="1:15" ht="12.75">
      <c r="A47" s="38" t="s">
        <v>44</v>
      </c>
      <c r="B47" s="34">
        <v>40</v>
      </c>
      <c r="C47" s="34">
        <v>6</v>
      </c>
      <c r="D47" s="34">
        <v>2</v>
      </c>
      <c r="E47" s="56">
        <f aca="true" t="shared" si="11" ref="E47:E55">C47+D47</f>
        <v>8</v>
      </c>
      <c r="F47" s="57">
        <f aca="true" t="shared" si="12" ref="F47:F55">C47/C$10</f>
        <v>0.03</v>
      </c>
      <c r="G47" s="57">
        <f aca="true" t="shared" si="13" ref="G47:G55">D47/D$10</f>
        <v>0.02</v>
      </c>
      <c r="H47" s="58">
        <f aca="true" t="shared" si="14" ref="H47:H55">E47/E$10</f>
        <v>0.02666666666666667</v>
      </c>
      <c r="I47" s="40">
        <f aca="true" t="shared" si="15" ref="I47:I54">B47*F47</f>
        <v>1.2</v>
      </c>
      <c r="J47" s="41">
        <f aca="true" t="shared" si="16" ref="J47:J54">B47*G47</f>
        <v>0.8</v>
      </c>
      <c r="K47" s="67">
        <f aca="true" t="shared" si="17" ref="K47:K54">B47*H47</f>
        <v>1.0666666666666667</v>
      </c>
      <c r="L47" s="59">
        <f>H47</f>
        <v>0.02666666666666667</v>
      </c>
      <c r="M47" s="43">
        <f>F47*(I$55-B47)^2</f>
        <v>10.2675</v>
      </c>
      <c r="N47" s="43">
        <f>G47*(J$55-B47)^2</f>
        <v>7.372799999999996</v>
      </c>
      <c r="O47" s="43">
        <f>H47*(K$55-B47)^2</f>
        <v>9.358340740740742</v>
      </c>
    </row>
    <row r="48" spans="1:15" ht="12.75">
      <c r="A48" s="38" t="s">
        <v>45</v>
      </c>
      <c r="B48" s="34">
        <v>45</v>
      </c>
      <c r="C48" s="34">
        <v>12</v>
      </c>
      <c r="D48" s="34">
        <v>6</v>
      </c>
      <c r="E48" s="56">
        <f t="shared" si="11"/>
        <v>18</v>
      </c>
      <c r="F48" s="57">
        <f t="shared" si="12"/>
        <v>0.06</v>
      </c>
      <c r="G48" s="57">
        <f t="shared" si="13"/>
        <v>0.06</v>
      </c>
      <c r="H48" s="58">
        <f t="shared" si="14"/>
        <v>0.06</v>
      </c>
      <c r="I48" s="41">
        <f t="shared" si="15"/>
        <v>2.6999999999999997</v>
      </c>
      <c r="J48" s="41">
        <f t="shared" si="16"/>
        <v>2.6999999999999997</v>
      </c>
      <c r="K48" s="67">
        <f t="shared" si="17"/>
        <v>2.6999999999999997</v>
      </c>
      <c r="L48" s="59">
        <f aca="true" t="shared" si="18" ref="L48:L54">L47+H48</f>
        <v>0.08666666666666667</v>
      </c>
      <c r="M48" s="43">
        <f aca="true" t="shared" si="19" ref="M48:M54">F48*(I$55-B48)^2</f>
        <v>10.934999999999999</v>
      </c>
      <c r="N48" s="43">
        <f aca="true" t="shared" si="20" ref="N48:N54">G48*(J$55-B48)^2</f>
        <v>12.098399999999993</v>
      </c>
      <c r="O48" s="43">
        <f aca="true" t="shared" si="21" ref="O48:O54">H48*(K$55-B48)^2</f>
        <v>11.31626666666667</v>
      </c>
    </row>
    <row r="49" spans="1:15" ht="12.75">
      <c r="A49" s="38" t="s">
        <v>46</v>
      </c>
      <c r="B49" s="34">
        <v>50</v>
      </c>
      <c r="C49" s="34">
        <v>24</v>
      </c>
      <c r="D49" s="34">
        <v>10</v>
      </c>
      <c r="E49" s="56">
        <f t="shared" si="11"/>
        <v>34</v>
      </c>
      <c r="F49" s="57">
        <f t="shared" si="12"/>
        <v>0.12</v>
      </c>
      <c r="G49" s="57">
        <f t="shared" si="13"/>
        <v>0.1</v>
      </c>
      <c r="H49" s="58">
        <f t="shared" si="14"/>
        <v>0.11333333333333333</v>
      </c>
      <c r="I49" s="41">
        <f t="shared" si="15"/>
        <v>6</v>
      </c>
      <c r="J49" s="41">
        <f t="shared" si="16"/>
        <v>5</v>
      </c>
      <c r="K49" s="67">
        <f t="shared" si="17"/>
        <v>5.666666666666666</v>
      </c>
      <c r="L49" s="59">
        <f t="shared" si="18"/>
        <v>0.2</v>
      </c>
      <c r="M49" s="43">
        <f t="shared" si="19"/>
        <v>8.67</v>
      </c>
      <c r="N49" s="43">
        <f t="shared" si="20"/>
        <v>8.463999999999992</v>
      </c>
      <c r="O49" s="43">
        <f t="shared" si="21"/>
        <v>8.64405925925926</v>
      </c>
    </row>
    <row r="50" spans="1:15" ht="12.75">
      <c r="A50" s="38" t="s">
        <v>47</v>
      </c>
      <c r="B50" s="34">
        <v>55</v>
      </c>
      <c r="C50" s="34">
        <v>38</v>
      </c>
      <c r="D50" s="34">
        <v>21</v>
      </c>
      <c r="E50" s="56">
        <f t="shared" si="11"/>
        <v>59</v>
      </c>
      <c r="F50" s="57">
        <f t="shared" si="12"/>
        <v>0.19</v>
      </c>
      <c r="G50" s="57">
        <f t="shared" si="13"/>
        <v>0.21</v>
      </c>
      <c r="H50" s="58">
        <f t="shared" si="14"/>
        <v>0.19666666666666666</v>
      </c>
      <c r="I50" s="41">
        <f t="shared" si="15"/>
        <v>10.45</v>
      </c>
      <c r="J50" s="41">
        <f t="shared" si="16"/>
        <v>11.549999999999999</v>
      </c>
      <c r="K50" s="67">
        <f t="shared" si="17"/>
        <v>10.816666666666666</v>
      </c>
      <c r="L50" s="59">
        <f t="shared" si="18"/>
        <v>0.39666666666666667</v>
      </c>
      <c r="M50" s="43">
        <f t="shared" si="19"/>
        <v>2.3275</v>
      </c>
      <c r="N50" s="43">
        <f t="shared" si="20"/>
        <v>3.7043999999999926</v>
      </c>
      <c r="O50" s="43">
        <f t="shared" si="21"/>
        <v>2.7410962962962975</v>
      </c>
    </row>
    <row r="51" spans="1:15" ht="12.75">
      <c r="A51" s="38" t="s">
        <v>48</v>
      </c>
      <c r="B51" s="34">
        <v>60</v>
      </c>
      <c r="C51" s="34">
        <v>58</v>
      </c>
      <c r="D51" s="34">
        <v>28</v>
      </c>
      <c r="E51" s="56">
        <f t="shared" si="11"/>
        <v>86</v>
      </c>
      <c r="F51" s="57">
        <f t="shared" si="12"/>
        <v>0.29</v>
      </c>
      <c r="G51" s="57">
        <f t="shared" si="13"/>
        <v>0.28</v>
      </c>
      <c r="H51" s="58">
        <f t="shared" si="14"/>
        <v>0.2866666666666667</v>
      </c>
      <c r="I51" s="41">
        <f t="shared" si="15"/>
        <v>17.4</v>
      </c>
      <c r="J51" s="41">
        <f t="shared" si="16"/>
        <v>16.8</v>
      </c>
      <c r="K51" s="67">
        <f t="shared" si="17"/>
        <v>17.2</v>
      </c>
      <c r="L51" s="59">
        <f t="shared" si="18"/>
        <v>0.6833333333333333</v>
      </c>
      <c r="M51" s="43">
        <f t="shared" si="19"/>
        <v>0.6525</v>
      </c>
      <c r="N51" s="43">
        <f t="shared" si="20"/>
        <v>0.1792000000000019</v>
      </c>
      <c r="O51" s="43">
        <f t="shared" si="21"/>
        <v>0.4599407407407401</v>
      </c>
    </row>
    <row r="52" spans="1:15" ht="12.75">
      <c r="A52" s="38" t="s">
        <v>47</v>
      </c>
      <c r="B52" s="34">
        <v>65</v>
      </c>
      <c r="C52" s="34">
        <v>42</v>
      </c>
      <c r="D52" s="34">
        <v>18</v>
      </c>
      <c r="E52" s="56">
        <f t="shared" si="11"/>
        <v>60</v>
      </c>
      <c r="F52" s="57">
        <f t="shared" si="12"/>
        <v>0.21</v>
      </c>
      <c r="G52" s="57">
        <f t="shared" si="13"/>
        <v>0.18</v>
      </c>
      <c r="H52" s="58">
        <f t="shared" si="14"/>
        <v>0.2</v>
      </c>
      <c r="I52" s="41">
        <f t="shared" si="15"/>
        <v>13.65</v>
      </c>
      <c r="J52" s="41">
        <f t="shared" si="16"/>
        <v>11.7</v>
      </c>
      <c r="K52" s="67">
        <f t="shared" si="17"/>
        <v>13</v>
      </c>
      <c r="L52" s="59">
        <f t="shared" si="18"/>
        <v>0.8833333333333333</v>
      </c>
      <c r="M52" s="43">
        <f t="shared" si="19"/>
        <v>8.8725</v>
      </c>
      <c r="N52" s="43">
        <f t="shared" si="20"/>
        <v>6.055200000000009</v>
      </c>
      <c r="O52" s="43">
        <f t="shared" si="21"/>
        <v>7.854222222222219</v>
      </c>
    </row>
    <row r="53" spans="1:15" ht="12.75">
      <c r="A53" s="38" t="s">
        <v>49</v>
      </c>
      <c r="B53" s="34">
        <v>70</v>
      </c>
      <c r="C53" s="34">
        <v>16</v>
      </c>
      <c r="D53" s="34">
        <v>12</v>
      </c>
      <c r="E53" s="56">
        <f t="shared" si="11"/>
        <v>28</v>
      </c>
      <c r="F53" s="57">
        <f t="shared" si="12"/>
        <v>0.08</v>
      </c>
      <c r="G53" s="57">
        <f t="shared" si="13"/>
        <v>0.12</v>
      </c>
      <c r="H53" s="58">
        <f t="shared" si="14"/>
        <v>0.09333333333333334</v>
      </c>
      <c r="I53" s="41">
        <f t="shared" si="15"/>
        <v>5.6000000000000005</v>
      </c>
      <c r="J53" s="41">
        <f t="shared" si="16"/>
        <v>8.4</v>
      </c>
      <c r="K53" s="67">
        <f t="shared" si="17"/>
        <v>6.533333333333333</v>
      </c>
      <c r="L53" s="59">
        <f t="shared" si="18"/>
        <v>0.9766666666666667</v>
      </c>
      <c r="M53" s="43">
        <f t="shared" si="19"/>
        <v>10.58</v>
      </c>
      <c r="N53" s="43">
        <f t="shared" si="20"/>
        <v>13.99680000000001</v>
      </c>
      <c r="O53" s="43">
        <f t="shared" si="21"/>
        <v>11.847525925925924</v>
      </c>
    </row>
    <row r="54" spans="1:15" ht="12.75">
      <c r="A54" s="38" t="s">
        <v>50</v>
      </c>
      <c r="B54" s="34">
        <v>75</v>
      </c>
      <c r="C54" s="34">
        <v>4</v>
      </c>
      <c r="D54" s="34">
        <v>3</v>
      </c>
      <c r="E54" s="56">
        <f t="shared" si="11"/>
        <v>7</v>
      </c>
      <c r="F54" s="57">
        <f t="shared" si="12"/>
        <v>0.02</v>
      </c>
      <c r="G54" s="57">
        <f t="shared" si="13"/>
        <v>0.03</v>
      </c>
      <c r="H54" s="58">
        <f t="shared" si="14"/>
        <v>0.023333333333333334</v>
      </c>
      <c r="I54" s="41">
        <f t="shared" si="15"/>
        <v>1.5</v>
      </c>
      <c r="J54" s="41">
        <f t="shared" si="16"/>
        <v>2.25</v>
      </c>
      <c r="K54" s="67">
        <f t="shared" si="17"/>
        <v>1.75</v>
      </c>
      <c r="L54" s="60">
        <f t="shared" si="18"/>
        <v>1</v>
      </c>
      <c r="M54" s="43">
        <f t="shared" si="19"/>
        <v>5.445</v>
      </c>
      <c r="N54" s="43">
        <f t="shared" si="20"/>
        <v>7.489200000000004</v>
      </c>
      <c r="O54" s="43">
        <f t="shared" si="21"/>
        <v>6.174103703703704</v>
      </c>
    </row>
    <row r="55" spans="1:15" ht="12.75">
      <c r="A55" s="38" t="s">
        <v>4</v>
      </c>
      <c r="B55" s="44"/>
      <c r="C55" s="38">
        <f>SUM(C47:C54)</f>
        <v>200</v>
      </c>
      <c r="D55" s="38">
        <f>SUM(D47:D54)</f>
        <v>100</v>
      </c>
      <c r="E55" s="56">
        <f t="shared" si="11"/>
        <v>300</v>
      </c>
      <c r="F55" s="57">
        <f t="shared" si="12"/>
        <v>1</v>
      </c>
      <c r="G55" s="57">
        <f t="shared" si="13"/>
        <v>1</v>
      </c>
      <c r="H55" s="69">
        <f t="shared" si="14"/>
        <v>1</v>
      </c>
      <c r="I55" s="53">
        <f>SUM(I47:I54)</f>
        <v>58.5</v>
      </c>
      <c r="J55" s="53">
        <f>SUM(J47:J54)</f>
        <v>59.199999999999996</v>
      </c>
      <c r="K55" s="54">
        <f>SUM(K47:K54)</f>
        <v>58.733333333333334</v>
      </c>
      <c r="L55" s="46"/>
      <c r="M55" s="47">
        <f>SQRT(SUM(M47:M54))</f>
        <v>7.599342076785332</v>
      </c>
      <c r="N55" s="47">
        <f>SQRT(SUM(N47:N54))</f>
        <v>7.704544113703289</v>
      </c>
      <c r="O55" s="47">
        <f>SQRT(SUM(O47:O54))</f>
        <v>7.64169847321625</v>
      </c>
    </row>
    <row r="56" spans="1:13" ht="12.75">
      <c r="A56" s="38" t="s">
        <v>51</v>
      </c>
      <c r="B56" s="44"/>
      <c r="C56" s="54">
        <f>I55</f>
        <v>58.5</v>
      </c>
      <c r="D56" s="54">
        <f>J55</f>
        <v>59.199999999999996</v>
      </c>
      <c r="E56" s="54">
        <f>K55</f>
        <v>58.733333333333334</v>
      </c>
      <c r="F56" s="44">
        <f>(C56+D56)/2</f>
        <v>58.849999999999994</v>
      </c>
      <c r="G56" s="44"/>
      <c r="H56" s="44"/>
      <c r="I56" s="44"/>
      <c r="J56" s="44"/>
      <c r="K56" s="44"/>
      <c r="L56" s="44"/>
      <c r="M56" s="43"/>
    </row>
    <row r="57" spans="1:13" ht="12.75">
      <c r="A57" s="38" t="s">
        <v>52</v>
      </c>
      <c r="B57" s="44"/>
      <c r="C57" s="38">
        <v>55</v>
      </c>
      <c r="D57" s="38">
        <v>55</v>
      </c>
      <c r="E57" s="38">
        <v>55</v>
      </c>
      <c r="F57" s="44"/>
      <c r="G57" s="44"/>
      <c r="H57" s="44"/>
      <c r="I57" s="44"/>
      <c r="J57" s="44"/>
      <c r="K57" s="44"/>
      <c r="L57" s="44"/>
      <c r="M57" s="43"/>
    </row>
    <row r="58" spans="1:13" ht="12.75">
      <c r="A58" s="38" t="s">
        <v>53</v>
      </c>
      <c r="B58" s="44"/>
      <c r="C58" s="38">
        <v>55</v>
      </c>
      <c r="D58" s="38">
        <v>60</v>
      </c>
      <c r="E58" s="38">
        <v>60</v>
      </c>
      <c r="F58" s="44"/>
      <c r="G58" s="44"/>
      <c r="H58" s="44"/>
      <c r="I58" s="44"/>
      <c r="J58" s="44"/>
      <c r="K58" s="44"/>
      <c r="L58" s="44"/>
      <c r="M58" s="43"/>
    </row>
    <row r="59" spans="1:13" ht="12.75">
      <c r="A59" s="38" t="s">
        <v>54</v>
      </c>
      <c r="B59" s="44"/>
      <c r="C59" s="38">
        <v>65</v>
      </c>
      <c r="D59" s="38">
        <v>65</v>
      </c>
      <c r="E59" s="38">
        <v>65</v>
      </c>
      <c r="F59" s="44"/>
      <c r="G59" s="44"/>
      <c r="H59" s="44"/>
      <c r="I59" s="44"/>
      <c r="J59" s="44"/>
      <c r="K59" s="44"/>
      <c r="L59" s="44"/>
      <c r="M59" s="43"/>
    </row>
    <row r="60" spans="1:13" ht="12.75">
      <c r="A60" s="38" t="s">
        <v>55</v>
      </c>
      <c r="B60" s="44"/>
      <c r="C60" s="55">
        <f>M55</f>
        <v>7.599342076785332</v>
      </c>
      <c r="D60" s="55">
        <f>N55</f>
        <v>7.704544113703289</v>
      </c>
      <c r="E60" s="55">
        <f>O55</f>
        <v>7.64169847321625</v>
      </c>
      <c r="F60" s="44"/>
      <c r="G60" s="44"/>
      <c r="H60" s="44"/>
      <c r="I60" s="44"/>
      <c r="J60" s="44"/>
      <c r="K60" s="44"/>
      <c r="L60" s="44"/>
      <c r="M60" s="43"/>
    </row>
    <row r="63" spans="1:15" ht="15.75">
      <c r="A63" s="62"/>
      <c r="B63" s="64">
        <f>C56-2*C60</f>
        <v>43.30131584642933</v>
      </c>
      <c r="C63" s="64">
        <f>C56+2*C60</f>
        <v>73.69868415357067</v>
      </c>
      <c r="D63" s="62"/>
      <c r="E63" s="64">
        <f>D56-2*D60</f>
        <v>43.79091177259342</v>
      </c>
      <c r="F63" s="64">
        <f>D56+2*D60</f>
        <v>74.60908822740657</v>
      </c>
      <c r="G63" s="62"/>
      <c r="H63" s="64">
        <f>E56-2*E60</f>
        <v>43.44993638690083</v>
      </c>
      <c r="I63" s="64">
        <f>E56+2*E60</f>
        <v>74.01673027976584</v>
      </c>
      <c r="J63" s="62"/>
      <c r="K63" s="62"/>
      <c r="L63" s="62"/>
      <c r="M63" s="62"/>
      <c r="N63" s="62"/>
      <c r="O63" s="6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Alsacienne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jml JML</dc:creator>
  <cp:keywords/>
  <dc:description/>
  <cp:lastModifiedBy>jml JML</cp:lastModifiedBy>
  <dcterms:created xsi:type="dcterms:W3CDTF">2007-04-02T22:39:26Z</dcterms:created>
  <cp:category/>
  <cp:version/>
  <cp:contentType/>
  <cp:contentStatus/>
</cp:coreProperties>
</file>